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 2 полугодие 2016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<sst xmlns="http://schemas.openxmlformats.org/spreadsheetml/2006/main" count="112" uniqueCount="55">
  <si>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1.</t>
  </si>
  <si>
    <t>2.</t>
  </si>
  <si>
    <t>Раздел 1.Холодное водоснабжение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</si>
  <si>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</si>
  <si>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</si>
  <si>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</si>
  <si>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</si>
  <si>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</si>
  <si>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</si>
  <si>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</si>
  <si>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</si>
  <si>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</si>
  <si>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</si>
  <si>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</si>
  <si>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</si>
  <si>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</si>
  <si>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</si>
  <si>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</si>
  <si>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</si>
  <si>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Раздел 6.Электроснабжение</t>
  </si>
  <si>
    <t>….</t>
  </si>
  <si>
    <t>Итого по разделу 6:</t>
  </si>
  <si>
    <t>Всего по разделам 1-6:</t>
  </si>
  <si>
    <t xml:space="preserve">                                                                                   подпись, печать</t>
  </si>
  <si>
    <t>Выручка (тыс.руб..) (гр4*гр5)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</si>
  <si>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</si>
  <si>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</si>
  <si>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</si>
  <si>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</si>
  <si>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</si>
  <si>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Экономически обоснованный тариф организаций коммунального комплекса  (тариф указывается с НДС в руб/ед.изм.)</t>
  </si>
  <si>
    <t>Тариф для населения с учетом НДС, применяемый при начислении платежа гражданину (руб./ед.изм.)</t>
  </si>
  <si>
    <t>Наличие/отсутствие приборов учета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</si>
  <si>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</si>
  <si>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</si>
  <si>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</si>
  <si>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Выручка (тыс.руб..) (гр8*гр9)</t>
  </si>
  <si>
    <t>компонент на холодную воду или теплоноситель</t>
  </si>
  <si>
    <t>компонент на тепловую энергию</t>
  </si>
  <si>
    <t>декабрь 2015 года</t>
  </si>
  <si>
    <t>Руководитель муниципального образования  __________________________</t>
  </si>
  <si>
    <t xml:space="preserve">Объем потребления коммунальных услуг населением по муниципальному образованию </t>
  </si>
  <si>
    <t>Объем потребления коммунальных услуг населением по муниципальному образованию</t>
  </si>
  <si>
    <t>Приложение №2</t>
  </si>
  <si>
    <t xml:space="preserve">Изменение совокупной платы граждан за коммунальные услуги в I полугодии 2016 года по отношению к  декабрю 2015 года                     %   (гр.10/гр.6)    </t>
  </si>
  <si>
    <t>1. ООО "Ростовтоппром"</t>
  </si>
  <si>
    <t>1. ПАО "ТНС энерго Ростов-на-Дону"</t>
  </si>
  <si>
    <t>1. ООО "Газпроммежрегионгаз"</t>
  </si>
  <si>
    <t>1. ЗПО ООО "Донреко"</t>
  </si>
  <si>
    <t>2. ООО "Донгазойл"</t>
  </si>
  <si>
    <t>3.ООО "Ростгаз"</t>
  </si>
  <si>
    <r>
      <t xml:space="preserve"> РАСЧЕТ ПРЕДЕЛЬНОГО ИНДЕКСА ИЗМЕНЕНИЯ РАЗМЕРА ПЛАТЫ ГРАЖДАН ЗА КОММУНАЛЬНЫЕ УСЛУГИ В СРЕДНЕМ ПО МУНИЦИПАЛЬНОМУ ОБРАЗОВАНИЮ </t>
    </r>
    <r>
      <rPr>
        <b/>
        <u val="single"/>
        <sz val="8"/>
        <rFont val="Times New Roman"/>
        <family val="1"/>
      </rPr>
      <t>ПРОЛЕТАРСКОЕ СЕЛЬСКОЕ ПОСЕЛЕНИЕ</t>
    </r>
    <r>
      <rPr>
        <b/>
        <sz val="8"/>
        <rFont val="Times New Roman"/>
        <family val="1"/>
      </rPr>
      <t xml:space="preserve">  КРАСНОСУЛИНСКОГО РАЙОНА НА II ПОЛУГОДИЕ 2016 ГОДА</t>
    </r>
  </si>
  <si>
    <t>1. ООО "Ростовгаз-Д"</t>
  </si>
  <si>
    <t xml:space="preserve"> Экономически обоснованный тариф организаций коммунального комплекса  (тариф указывается с НДС в руб/ед.изм.)</t>
  </si>
  <si>
    <t xml:space="preserve"> показатели на II полугодие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</si>
</sst>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169" fontId="3" fillId="0" borderId="11" xfId="0" applyNumberFormat="1" applyFont="1" applyFill="1" applyBorder="1" applyAlignment="1">
      <alignment horizontal="center" wrapText="1"/>
    </xf>
    <xf numFmtId="169" fontId="1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49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PageLayoutView="0" workbookViewId="0" topLeftCell="A55">
      <selection activeCell="G11" sqref="G11:G17"/>
    </sheetView>
  </sheetViews>
  <sheetFormatPr defaultColWidth="9.00390625" defaultRowHeight="12.75"/>
  <cols>
    <col min="1" max="1" width="52.75390625" style="0" customWidth="1"/>
    <col min="2" max="2" width="14.75390625" style="0" customWidth="1"/>
    <col min="3" max="5" width="11.25390625" style="0" customWidth="1"/>
    <col min="6" max="6" width="10.00390625" style="0" customWidth="1"/>
    <col min="7" max="8" width="13.125" style="0" customWidth="1"/>
    <col min="9" max="9" width="12.00390625" style="0" customWidth="1"/>
    <col min="10" max="10" width="14.125" style="0" customWidth="1"/>
    <col min="11" max="11" width="13.125" style="0" customWidth="1"/>
  </cols>
  <sheetData>
    <row r="1" spans="9:11" ht="12.75">
      <c r="I1" s="3"/>
      <c r="J1" s="34" t="s">
        <v>43</v>
      </c>
      <c r="K1" s="34"/>
    </row>
    <row r="2" spans="1:11" ht="23.25" customHeight="1">
      <c r="A2" s="35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3.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</row>
    <row r="4" spans="1:11" ht="4.5" customHeight="1">
      <c r="A4" s="36" t="s">
        <v>35</v>
      </c>
      <c r="B4" s="36" t="s">
        <v>32</v>
      </c>
      <c r="C4" s="37" t="s">
        <v>39</v>
      </c>
      <c r="D4" s="37"/>
      <c r="E4" s="37"/>
      <c r="F4" s="37"/>
      <c r="G4" s="37" t="s">
        <v>54</v>
      </c>
      <c r="H4" s="37"/>
      <c r="I4" s="37"/>
      <c r="J4" s="37"/>
      <c r="K4" s="36" t="s">
        <v>44</v>
      </c>
    </row>
    <row r="5" spans="1:11" ht="4.5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6"/>
    </row>
    <row r="6" spans="1:11" ht="4.5" customHeight="1">
      <c r="A6" s="36"/>
      <c r="B6" s="36"/>
      <c r="C6" s="37"/>
      <c r="D6" s="37"/>
      <c r="E6" s="37"/>
      <c r="F6" s="37"/>
      <c r="G6" s="37"/>
      <c r="H6" s="37"/>
      <c r="I6" s="37"/>
      <c r="J6" s="37"/>
      <c r="K6" s="36"/>
    </row>
    <row r="7" spans="1:11" ht="4.5" customHeight="1">
      <c r="A7" s="36"/>
      <c r="B7" s="36"/>
      <c r="C7" s="37"/>
      <c r="D7" s="37"/>
      <c r="E7" s="37"/>
      <c r="F7" s="37"/>
      <c r="G7" s="37"/>
      <c r="H7" s="37"/>
      <c r="I7" s="37"/>
      <c r="J7" s="37"/>
      <c r="K7" s="36"/>
    </row>
    <row r="8" spans="1:11" ht="4.5" customHeight="1">
      <c r="A8" s="36"/>
      <c r="B8" s="36"/>
      <c r="C8" s="37"/>
      <c r="D8" s="37"/>
      <c r="E8" s="37"/>
      <c r="F8" s="37"/>
      <c r="G8" s="37"/>
      <c r="H8" s="37"/>
      <c r="I8" s="37"/>
      <c r="J8" s="37"/>
      <c r="K8" s="36"/>
    </row>
    <row r="9" spans="1:11" ht="4.5" customHeight="1">
      <c r="A9" s="36"/>
      <c r="B9" s="36"/>
      <c r="C9" s="37"/>
      <c r="D9" s="37"/>
      <c r="E9" s="37"/>
      <c r="F9" s="37"/>
      <c r="G9" s="37"/>
      <c r="H9" s="37"/>
      <c r="I9" s="37"/>
      <c r="J9" s="37"/>
      <c r="K9" s="36"/>
    </row>
    <row r="10" spans="1:11" ht="4.5" customHeight="1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6"/>
    </row>
    <row r="11" spans="1:11" ht="21.75" customHeight="1">
      <c r="A11" s="36"/>
      <c r="B11" s="36"/>
      <c r="C11" s="38" t="s">
        <v>30</v>
      </c>
      <c r="D11" s="38" t="s">
        <v>31</v>
      </c>
      <c r="E11" s="38" t="s">
        <v>41</v>
      </c>
      <c r="F11" s="36" t="s">
        <v>24</v>
      </c>
      <c r="G11" s="38" t="s">
        <v>53</v>
      </c>
      <c r="H11" s="38" t="s">
        <v>31</v>
      </c>
      <c r="I11" s="36" t="s">
        <v>42</v>
      </c>
      <c r="J11" s="36" t="s">
        <v>36</v>
      </c>
      <c r="K11" s="36"/>
    </row>
    <row r="12" spans="1:11" ht="21.75" customHeight="1">
      <c r="A12" s="36"/>
      <c r="B12" s="36"/>
      <c r="C12" s="38"/>
      <c r="D12" s="38"/>
      <c r="E12" s="38"/>
      <c r="F12" s="36"/>
      <c r="G12" s="38"/>
      <c r="H12" s="38"/>
      <c r="I12" s="36"/>
      <c r="J12" s="36"/>
      <c r="K12" s="36"/>
    </row>
    <row r="13" spans="1:11" ht="21.75" customHeight="1">
      <c r="A13" s="36"/>
      <c r="B13" s="36"/>
      <c r="C13" s="38"/>
      <c r="D13" s="38"/>
      <c r="E13" s="38"/>
      <c r="F13" s="36"/>
      <c r="G13" s="38"/>
      <c r="H13" s="38"/>
      <c r="I13" s="36"/>
      <c r="J13" s="36"/>
      <c r="K13" s="36"/>
    </row>
    <row r="14" spans="1:11" ht="21.75" customHeight="1">
      <c r="A14" s="36"/>
      <c r="B14" s="36"/>
      <c r="C14" s="38"/>
      <c r="D14" s="38"/>
      <c r="E14" s="38"/>
      <c r="F14" s="36"/>
      <c r="G14" s="38"/>
      <c r="H14" s="38"/>
      <c r="I14" s="36"/>
      <c r="J14" s="36"/>
      <c r="K14" s="36"/>
    </row>
    <row r="15" spans="1:11" ht="21.75" customHeight="1">
      <c r="A15" s="36"/>
      <c r="B15" s="36"/>
      <c r="C15" s="38"/>
      <c r="D15" s="38"/>
      <c r="E15" s="38"/>
      <c r="F15" s="36"/>
      <c r="G15" s="38"/>
      <c r="H15" s="38"/>
      <c r="I15" s="36"/>
      <c r="J15" s="36"/>
      <c r="K15" s="36"/>
    </row>
    <row r="16" spans="1:14" ht="21.75" customHeight="1">
      <c r="A16" s="36"/>
      <c r="B16" s="36"/>
      <c r="C16" s="38"/>
      <c r="D16" s="38"/>
      <c r="E16" s="38"/>
      <c r="F16" s="36"/>
      <c r="G16" s="38"/>
      <c r="H16" s="38"/>
      <c r="I16" s="36"/>
      <c r="J16" s="36"/>
      <c r="K16" s="36"/>
      <c r="N16" s="1"/>
    </row>
    <row r="17" spans="1:11" ht="12.75" customHeight="1">
      <c r="A17" s="36"/>
      <c r="B17" s="36"/>
      <c r="C17" s="38"/>
      <c r="D17" s="38"/>
      <c r="E17" s="38"/>
      <c r="F17" s="36"/>
      <c r="G17" s="38"/>
      <c r="H17" s="38"/>
      <c r="I17" s="36"/>
      <c r="J17" s="36"/>
      <c r="K17" s="36"/>
    </row>
    <row r="18" spans="1:11" ht="12.7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</row>
    <row r="19" spans="1:11" ht="12.75">
      <c r="A19" s="39" t="s">
        <v>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2.5">
      <c r="A20" s="40" t="s">
        <v>48</v>
      </c>
      <c r="B20" s="4" t="s">
        <v>33</v>
      </c>
      <c r="C20" s="21">
        <v>67.09</v>
      </c>
      <c r="D20" s="21">
        <v>67.09</v>
      </c>
      <c r="E20" s="21">
        <v>2.32</v>
      </c>
      <c r="F20" s="30">
        <f>D20*E20</f>
        <v>155.6488</v>
      </c>
      <c r="G20" s="15">
        <v>69.99</v>
      </c>
      <c r="H20" s="15">
        <v>69.99</v>
      </c>
      <c r="I20" s="15">
        <f>E20</f>
        <v>2.32</v>
      </c>
      <c r="J20" s="30">
        <f>H20*I20</f>
        <v>162.37679999999997</v>
      </c>
      <c r="K20" s="25">
        <f>J20/F20*100</f>
        <v>104.32255179609477</v>
      </c>
    </row>
    <row r="21" spans="1:11" ht="22.5">
      <c r="A21" s="40"/>
      <c r="B21" s="4" t="s">
        <v>34</v>
      </c>
      <c r="C21" s="21">
        <v>67.09</v>
      </c>
      <c r="D21" s="21">
        <v>67.09</v>
      </c>
      <c r="E21" s="21">
        <v>4.12</v>
      </c>
      <c r="F21" s="30">
        <f>D21*E21</f>
        <v>276.4108</v>
      </c>
      <c r="G21" s="15">
        <v>69.99</v>
      </c>
      <c r="H21" s="15">
        <v>69.99</v>
      </c>
      <c r="I21" s="15">
        <f>E21</f>
        <v>4.12</v>
      </c>
      <c r="J21" s="30">
        <f>H21*I21</f>
        <v>288.3588</v>
      </c>
      <c r="K21" s="25">
        <f>J21/F21*100</f>
        <v>104.3225517960948</v>
      </c>
    </row>
    <row r="22" spans="1:11" ht="22.5">
      <c r="A22" s="40"/>
      <c r="B22" s="4" t="s">
        <v>33</v>
      </c>
      <c r="C22" s="15"/>
      <c r="D22" s="15"/>
      <c r="E22" s="15"/>
      <c r="F22" s="30">
        <f>D22*E22</f>
        <v>0</v>
      </c>
      <c r="G22" s="15"/>
      <c r="H22" s="15"/>
      <c r="I22" s="15">
        <f>E22</f>
        <v>0</v>
      </c>
      <c r="J22" s="30">
        <f>H22*I22</f>
        <v>0</v>
      </c>
      <c r="K22" s="25" t="e">
        <f>J22/F22*100</f>
        <v>#DIV/0!</v>
      </c>
    </row>
    <row r="23" spans="1:11" ht="22.5">
      <c r="A23" s="40"/>
      <c r="B23" s="4" t="s">
        <v>34</v>
      </c>
      <c r="C23" s="15"/>
      <c r="D23" s="15"/>
      <c r="E23" s="15"/>
      <c r="F23" s="30">
        <f>D23*E23</f>
        <v>0</v>
      </c>
      <c r="G23" s="15"/>
      <c r="H23" s="15"/>
      <c r="I23" s="15">
        <f>E23</f>
        <v>0</v>
      </c>
      <c r="J23" s="30">
        <f>H23*I23</f>
        <v>0</v>
      </c>
      <c r="K23" s="25" t="e">
        <f>J23/F23*100</f>
        <v>#DIV/0!</v>
      </c>
    </row>
    <row r="24" spans="1:11" ht="12.75">
      <c r="A24" s="27" t="s">
        <v>4</v>
      </c>
      <c r="B24" s="22"/>
      <c r="C24" s="28" t="s">
        <v>3</v>
      </c>
      <c r="D24" s="28" t="s">
        <v>3</v>
      </c>
      <c r="E24" s="28">
        <f>SUM(E20:E23)</f>
        <v>6.4399999999999995</v>
      </c>
      <c r="F24" s="31">
        <f>SUM(F20:F23)</f>
        <v>432.0596</v>
      </c>
      <c r="G24" s="28" t="s">
        <v>3</v>
      </c>
      <c r="H24" s="28" t="s">
        <v>3</v>
      </c>
      <c r="I24" s="28">
        <f>SUM(I20:I23)</f>
        <v>6.4399999999999995</v>
      </c>
      <c r="J24" s="31">
        <f>SUM(J20:J23)</f>
        <v>450.7356</v>
      </c>
      <c r="K24" s="25">
        <f>J24/F24*100</f>
        <v>104.3225517960948</v>
      </c>
    </row>
    <row r="25" spans="1:11" ht="12.75">
      <c r="A25" s="41" t="s">
        <v>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22.5">
      <c r="A26" s="40"/>
      <c r="B26" s="4" t="s">
        <v>33</v>
      </c>
      <c r="C26" s="15"/>
      <c r="D26" s="15"/>
      <c r="E26" s="15"/>
      <c r="F26" s="30">
        <f>D26*E26</f>
        <v>0</v>
      </c>
      <c r="G26" s="15"/>
      <c r="H26" s="15"/>
      <c r="I26" s="15">
        <f>E26</f>
        <v>0</v>
      </c>
      <c r="J26" s="30">
        <f>H26*I26</f>
        <v>0</v>
      </c>
      <c r="K26" s="25" t="e">
        <f>J26/F26*100</f>
        <v>#DIV/0!</v>
      </c>
    </row>
    <row r="27" spans="1:11" ht="22.5">
      <c r="A27" s="40"/>
      <c r="B27" s="4" t="s">
        <v>34</v>
      </c>
      <c r="C27" s="15"/>
      <c r="D27" s="15"/>
      <c r="E27" s="15"/>
      <c r="F27" s="30">
        <f>D27*E27</f>
        <v>0</v>
      </c>
      <c r="G27" s="15"/>
      <c r="H27" s="15"/>
      <c r="I27" s="15">
        <f>E27</f>
        <v>0</v>
      </c>
      <c r="J27" s="30">
        <f>H27*I27</f>
        <v>0</v>
      </c>
      <c r="K27" s="25" t="e">
        <f>J27/F27*100</f>
        <v>#DIV/0!</v>
      </c>
    </row>
    <row r="28" spans="1:11" ht="22.5">
      <c r="A28" s="40" t="s">
        <v>1</v>
      </c>
      <c r="B28" s="4" t="s">
        <v>33</v>
      </c>
      <c r="C28" s="15"/>
      <c r="D28" s="15"/>
      <c r="E28" s="15"/>
      <c r="F28" s="30">
        <f>D28*E28</f>
        <v>0</v>
      </c>
      <c r="G28" s="15"/>
      <c r="H28" s="15"/>
      <c r="I28" s="15">
        <f>E28</f>
        <v>0</v>
      </c>
      <c r="J28" s="30">
        <f>H28*I28</f>
        <v>0</v>
      </c>
      <c r="K28" s="25" t="e">
        <f>J28/F28*100</f>
        <v>#DIV/0!</v>
      </c>
    </row>
    <row r="29" spans="1:11" ht="22.5">
      <c r="A29" s="40"/>
      <c r="B29" s="4" t="s">
        <v>34</v>
      </c>
      <c r="C29" s="15"/>
      <c r="D29" s="15"/>
      <c r="E29" s="15"/>
      <c r="F29" s="30">
        <f>D29*E29</f>
        <v>0</v>
      </c>
      <c r="G29" s="15"/>
      <c r="H29" s="15"/>
      <c r="I29" s="15"/>
      <c r="J29" s="30">
        <f>H29*I29</f>
        <v>0</v>
      </c>
      <c r="K29" s="25" t="e">
        <f>J29/F29*100</f>
        <v>#DIV/0!</v>
      </c>
    </row>
    <row r="30" spans="1:11" ht="12.75">
      <c r="A30" s="17" t="s">
        <v>6</v>
      </c>
      <c r="B30" s="17"/>
      <c r="C30" s="15" t="s">
        <v>3</v>
      </c>
      <c r="D30" s="15" t="s">
        <v>3</v>
      </c>
      <c r="E30" s="15">
        <f>SUM(E26:E29)</f>
        <v>0</v>
      </c>
      <c r="F30" s="30">
        <f>SUM(F26:F29)</f>
        <v>0</v>
      </c>
      <c r="G30" s="15" t="s">
        <v>3</v>
      </c>
      <c r="H30" s="15" t="s">
        <v>3</v>
      </c>
      <c r="I30" s="15">
        <f>SUM(I26:I29)</f>
        <v>0</v>
      </c>
      <c r="J30" s="30">
        <f>SUM(J26:J29)</f>
        <v>0</v>
      </c>
      <c r="K30" s="25" t="e">
        <f>J30/F30*100</f>
        <v>#DIV/0!</v>
      </c>
    </row>
    <row r="31" spans="1:11" ht="12.75">
      <c r="A31" s="41" t="s">
        <v>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2.75">
      <c r="A32" s="13" t="s">
        <v>0</v>
      </c>
      <c r="B32" s="12"/>
      <c r="C32" s="13"/>
      <c r="D32" s="13"/>
      <c r="E32" s="13"/>
      <c r="F32" s="13"/>
      <c r="G32" s="13"/>
      <c r="H32" s="13"/>
      <c r="I32" s="13"/>
      <c r="J32" s="2"/>
      <c r="K32" s="26" t="e">
        <f>J32/F32*100</f>
        <v>#DIV/0!</v>
      </c>
    </row>
    <row r="33" spans="1:11" ht="12.75">
      <c r="A33" s="13" t="s">
        <v>37</v>
      </c>
      <c r="B33" s="11" t="s">
        <v>3</v>
      </c>
      <c r="C33" s="13"/>
      <c r="D33" s="13"/>
      <c r="E33" s="13"/>
      <c r="F33" s="15">
        <f>D33*E33</f>
        <v>0</v>
      </c>
      <c r="G33" s="15"/>
      <c r="H33" s="15"/>
      <c r="I33" s="15">
        <f>E33</f>
        <v>0</v>
      </c>
      <c r="J33" s="16">
        <f>H33*I33</f>
        <v>0</v>
      </c>
      <c r="K33" s="26" t="e">
        <f>J33/F33*100</f>
        <v>#DIV/0!</v>
      </c>
    </row>
    <row r="34" spans="1:11" ht="12.75">
      <c r="A34" s="13" t="s">
        <v>38</v>
      </c>
      <c r="B34" s="11" t="s">
        <v>3</v>
      </c>
      <c r="C34" s="13"/>
      <c r="D34" s="13"/>
      <c r="E34" s="13"/>
      <c r="F34" s="15">
        <f>D34*E34</f>
        <v>0</v>
      </c>
      <c r="G34" s="15"/>
      <c r="H34" s="15"/>
      <c r="I34" s="15">
        <f>E34</f>
        <v>0</v>
      </c>
      <c r="J34" s="16">
        <f>H34*I34</f>
        <v>0</v>
      </c>
      <c r="K34" s="26" t="e">
        <f>J34/F34*100</f>
        <v>#DIV/0!</v>
      </c>
    </row>
    <row r="35" spans="1:11" ht="12.75">
      <c r="A35" s="17" t="s">
        <v>8</v>
      </c>
      <c r="B35" s="11" t="s">
        <v>3</v>
      </c>
      <c r="C35" s="15" t="s">
        <v>3</v>
      </c>
      <c r="D35" s="15" t="s">
        <v>3</v>
      </c>
      <c r="E35" s="15">
        <f>SUM(D32:D34)</f>
        <v>0</v>
      </c>
      <c r="F35" s="15">
        <f>SUM(F33:F34)</f>
        <v>0</v>
      </c>
      <c r="G35" s="15" t="s">
        <v>3</v>
      </c>
      <c r="H35" s="15" t="s">
        <v>3</v>
      </c>
      <c r="I35" s="15">
        <f>SUM(H32:H34)</f>
        <v>0</v>
      </c>
      <c r="J35" s="15">
        <f>SUM(I32:I34)</f>
        <v>0</v>
      </c>
      <c r="K35" s="26" t="e">
        <f>J35/F35*100</f>
        <v>#DIV/0!</v>
      </c>
    </row>
    <row r="36" spans="1:11" ht="12.75">
      <c r="A36" s="41" t="s">
        <v>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2.75">
      <c r="A37" s="41" t="s">
        <v>10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22.5">
      <c r="A38" s="40" t="s">
        <v>0</v>
      </c>
      <c r="B38" s="4" t="s">
        <v>33</v>
      </c>
      <c r="C38" s="15"/>
      <c r="D38" s="15"/>
      <c r="E38" s="15"/>
      <c r="F38" s="15">
        <f>D38*E38</f>
        <v>0</v>
      </c>
      <c r="G38" s="15"/>
      <c r="H38" s="15"/>
      <c r="I38" s="15">
        <f>E38</f>
        <v>0</v>
      </c>
      <c r="J38" s="15">
        <f>H38*I38</f>
        <v>0</v>
      </c>
      <c r="K38" s="25" t="e">
        <f>J38/F38*100</f>
        <v>#DIV/0!</v>
      </c>
    </row>
    <row r="39" spans="1:11" ht="22.5">
      <c r="A39" s="40"/>
      <c r="B39" s="4" t="s">
        <v>34</v>
      </c>
      <c r="C39" s="15"/>
      <c r="D39" s="15"/>
      <c r="E39" s="15"/>
      <c r="F39" s="15">
        <f>D39*E39</f>
        <v>0</v>
      </c>
      <c r="G39" s="15"/>
      <c r="H39" s="15"/>
      <c r="I39" s="15"/>
      <c r="J39" s="15">
        <f>H39*I39</f>
        <v>0</v>
      </c>
      <c r="K39" s="25" t="e">
        <f>J39/F39*100</f>
        <v>#DIV/0!</v>
      </c>
    </row>
    <row r="40" spans="1:11" ht="12.75">
      <c r="A40" s="17" t="s">
        <v>11</v>
      </c>
      <c r="B40" s="17"/>
      <c r="C40" s="15" t="s">
        <v>3</v>
      </c>
      <c r="D40" s="15" t="s">
        <v>3</v>
      </c>
      <c r="E40" s="15">
        <f>SUM(E38:E39)</f>
        <v>0</v>
      </c>
      <c r="F40" s="15">
        <f>SUM(F38:F39)</f>
        <v>0</v>
      </c>
      <c r="G40" s="15" t="s">
        <v>3</v>
      </c>
      <c r="H40" s="15" t="s">
        <v>3</v>
      </c>
      <c r="I40" s="15">
        <f>SUM(I38:I39)</f>
        <v>0</v>
      </c>
      <c r="J40" s="15">
        <f>SUM(J38:J39)</f>
        <v>0</v>
      </c>
      <c r="K40" s="25" t="e">
        <f>J40/F40*100</f>
        <v>#DIV/0!</v>
      </c>
    </row>
    <row r="41" spans="1:11" ht="12.75">
      <c r="A41" s="41" t="s">
        <v>12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2.75">
      <c r="A42" s="13" t="s">
        <v>45</v>
      </c>
      <c r="B42" s="13"/>
      <c r="C42" s="15">
        <v>5101</v>
      </c>
      <c r="D42" s="15">
        <v>5101</v>
      </c>
      <c r="E42" s="15">
        <v>2.383</v>
      </c>
      <c r="F42" s="30">
        <f>D42*E42</f>
        <v>12155.683</v>
      </c>
      <c r="G42" s="15">
        <v>5279.54</v>
      </c>
      <c r="H42" s="15">
        <v>5279.54</v>
      </c>
      <c r="I42" s="15">
        <f>E42</f>
        <v>2.383</v>
      </c>
      <c r="J42" s="30">
        <f>H42*I42</f>
        <v>12581.14382</v>
      </c>
      <c r="K42" s="25">
        <f>J42/F42*100</f>
        <v>103.50009801999607</v>
      </c>
    </row>
    <row r="43" spans="1:11" ht="12.75">
      <c r="A43" s="17" t="s">
        <v>13</v>
      </c>
      <c r="B43" s="17"/>
      <c r="C43" s="15" t="s">
        <v>3</v>
      </c>
      <c r="D43" s="15" t="s">
        <v>3</v>
      </c>
      <c r="E43" s="15">
        <f>SUM(E42:E42)</f>
        <v>2.383</v>
      </c>
      <c r="F43" s="30">
        <f>SUM(F42:F42)</f>
        <v>12155.683</v>
      </c>
      <c r="G43" s="15" t="s">
        <v>3</v>
      </c>
      <c r="H43" s="15" t="s">
        <v>3</v>
      </c>
      <c r="I43" s="15">
        <f>SUM(I42:I42)</f>
        <v>2.383</v>
      </c>
      <c r="J43" s="30">
        <f>SUM(J42:J42)</f>
        <v>12581.14382</v>
      </c>
      <c r="K43" s="25">
        <f>J43/F43*100</f>
        <v>103.50009801999607</v>
      </c>
    </row>
    <row r="44" spans="1:11" ht="12.75">
      <c r="A44" s="41" t="s">
        <v>14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2.75">
      <c r="A45" s="41" t="s">
        <v>15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26.25" customHeight="1">
      <c r="A46" s="18" t="s">
        <v>47</v>
      </c>
      <c r="B46" s="18" t="s">
        <v>25</v>
      </c>
      <c r="C46" s="15">
        <v>5.6</v>
      </c>
      <c r="D46" s="15">
        <v>5.6</v>
      </c>
      <c r="E46" s="15">
        <v>1085.98</v>
      </c>
      <c r="F46" s="30">
        <f>D46*E46</f>
        <v>6081.487999999999</v>
      </c>
      <c r="G46" s="15">
        <v>5.71</v>
      </c>
      <c r="H46" s="15">
        <v>5.71</v>
      </c>
      <c r="I46" s="15">
        <f>E46</f>
        <v>1085.98</v>
      </c>
      <c r="J46" s="30">
        <f>H46*I46</f>
        <v>6200.9458</v>
      </c>
      <c r="K46" s="25">
        <f aca="true" t="shared" si="0" ref="K46:K53">J46/F46*100</f>
        <v>101.96428571428572</v>
      </c>
    </row>
    <row r="47" spans="1:11" ht="29.25" customHeight="1">
      <c r="A47" s="40" t="s">
        <v>1</v>
      </c>
      <c r="B47" s="18" t="s">
        <v>26</v>
      </c>
      <c r="C47" s="15" t="s">
        <v>3</v>
      </c>
      <c r="D47" s="15" t="s">
        <v>3</v>
      </c>
      <c r="E47" s="20">
        <f>SUM(E48:E50)</f>
        <v>44.050000000000004</v>
      </c>
      <c r="F47" s="32">
        <f>SUM(F48:F50)</f>
        <v>246.67999999999998</v>
      </c>
      <c r="G47" s="21" t="s">
        <v>3</v>
      </c>
      <c r="H47" s="21" t="s">
        <v>3</v>
      </c>
      <c r="I47" s="20">
        <f>SUM(I48:I50)</f>
        <v>44.050000000000004</v>
      </c>
      <c r="J47" s="33">
        <f>SUM(J48:J50)</f>
        <v>251.52550000000002</v>
      </c>
      <c r="K47" s="25">
        <f t="shared" si="0"/>
        <v>101.96428571428572</v>
      </c>
    </row>
    <row r="48" spans="1:11" ht="24.75" customHeight="1">
      <c r="A48" s="40"/>
      <c r="B48" s="19" t="s">
        <v>27</v>
      </c>
      <c r="C48" s="15">
        <v>5.6</v>
      </c>
      <c r="D48" s="15">
        <v>5.6</v>
      </c>
      <c r="E48" s="21">
        <v>2.7</v>
      </c>
      <c r="F48" s="29">
        <f>D48*E48</f>
        <v>15.12</v>
      </c>
      <c r="G48" s="15">
        <v>5.71</v>
      </c>
      <c r="H48" s="15">
        <v>5.71</v>
      </c>
      <c r="I48" s="21">
        <f>E48</f>
        <v>2.7</v>
      </c>
      <c r="J48" s="30">
        <f>H48*I48</f>
        <v>15.417000000000002</v>
      </c>
      <c r="K48" s="25">
        <f t="shared" si="0"/>
        <v>101.96428571428572</v>
      </c>
    </row>
    <row r="49" spans="1:11" ht="24.75" customHeight="1">
      <c r="A49" s="40"/>
      <c r="B49" s="19" t="s">
        <v>28</v>
      </c>
      <c r="C49" s="15">
        <v>5.6</v>
      </c>
      <c r="D49" s="15">
        <v>5.6</v>
      </c>
      <c r="E49" s="21">
        <v>0.01</v>
      </c>
      <c r="F49" s="29">
        <f>D49*E49</f>
        <v>0.055999999999999994</v>
      </c>
      <c r="G49" s="15">
        <v>5.71</v>
      </c>
      <c r="H49" s="15">
        <v>5.71</v>
      </c>
      <c r="I49" s="21">
        <f>E49</f>
        <v>0.01</v>
      </c>
      <c r="J49" s="30">
        <f>H49*I49</f>
        <v>0.0571</v>
      </c>
      <c r="K49" s="25">
        <f t="shared" si="0"/>
        <v>101.96428571428572</v>
      </c>
    </row>
    <row r="50" spans="1:11" ht="13.5" customHeight="1">
      <c r="A50" s="40"/>
      <c r="B50" s="19" t="s">
        <v>29</v>
      </c>
      <c r="C50" s="15">
        <v>5.6</v>
      </c>
      <c r="D50" s="15">
        <v>5.6</v>
      </c>
      <c r="E50" s="21">
        <v>41.34</v>
      </c>
      <c r="F50" s="29">
        <f>D50*E50</f>
        <v>231.504</v>
      </c>
      <c r="G50" s="15">
        <v>5.71</v>
      </c>
      <c r="H50" s="15">
        <v>5.71</v>
      </c>
      <c r="I50" s="21">
        <f>E50</f>
        <v>41.34</v>
      </c>
      <c r="J50" s="30">
        <f>H50*I50</f>
        <v>236.05140000000003</v>
      </c>
      <c r="K50" s="25">
        <f t="shared" si="0"/>
        <v>101.96428571428572</v>
      </c>
    </row>
    <row r="51" spans="1:11" ht="12.75">
      <c r="A51" s="17" t="s">
        <v>16</v>
      </c>
      <c r="B51" s="17"/>
      <c r="C51" s="15" t="s">
        <v>3</v>
      </c>
      <c r="D51" s="15" t="s">
        <v>3</v>
      </c>
      <c r="E51" s="21">
        <f>E46+E47</f>
        <v>1130.03</v>
      </c>
      <c r="F51" s="29">
        <f>F46+F47</f>
        <v>6328.168</v>
      </c>
      <c r="G51" s="21" t="s">
        <v>3</v>
      </c>
      <c r="H51" s="21" t="s">
        <v>3</v>
      </c>
      <c r="I51" s="21">
        <f>I46+I47</f>
        <v>1130.03</v>
      </c>
      <c r="J51" s="30">
        <f>J46+J47</f>
        <v>6452.4713</v>
      </c>
      <c r="K51" s="25">
        <f t="shared" si="0"/>
        <v>101.96428571428572</v>
      </c>
    </row>
    <row r="52" spans="1:11" ht="12.75">
      <c r="A52" s="41" t="s">
        <v>17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2.75">
      <c r="A53" s="13" t="s">
        <v>52</v>
      </c>
      <c r="B53" s="13"/>
      <c r="C53" s="15">
        <v>31.87</v>
      </c>
      <c r="D53" s="15">
        <v>31.87</v>
      </c>
      <c r="E53" s="15">
        <v>30.81</v>
      </c>
      <c r="F53" s="30">
        <f>D53*E53</f>
        <v>981.9147</v>
      </c>
      <c r="G53" s="15">
        <v>30.19</v>
      </c>
      <c r="H53" s="15">
        <v>30.19</v>
      </c>
      <c r="I53" s="15">
        <f>E53</f>
        <v>30.81</v>
      </c>
      <c r="J53" s="30">
        <f>H53*I53</f>
        <v>930.1539</v>
      </c>
      <c r="K53" s="25">
        <f t="shared" si="0"/>
        <v>94.72858487605899</v>
      </c>
    </row>
    <row r="54" spans="1:11" ht="12.75">
      <c r="A54" s="13" t="s">
        <v>49</v>
      </c>
      <c r="B54" s="13"/>
      <c r="C54" s="15">
        <v>26.05</v>
      </c>
      <c r="D54" s="15">
        <v>26.05</v>
      </c>
      <c r="E54" s="15">
        <v>5.55</v>
      </c>
      <c r="F54" s="30">
        <f>D54*E54</f>
        <v>144.5775</v>
      </c>
      <c r="G54" s="15">
        <v>24.66</v>
      </c>
      <c r="H54" s="15">
        <v>24.66</v>
      </c>
      <c r="I54" s="15">
        <f>E54</f>
        <v>5.55</v>
      </c>
      <c r="J54" s="30">
        <f>H54*I54</f>
        <v>136.863</v>
      </c>
      <c r="K54" s="25">
        <f>J54/F54*100</f>
        <v>94.66410748560462</v>
      </c>
    </row>
    <row r="55" spans="1:11" ht="12.75">
      <c r="A55" s="13" t="s">
        <v>50</v>
      </c>
      <c r="B55" s="13"/>
      <c r="C55" s="15">
        <v>31.36</v>
      </c>
      <c r="D55" s="15">
        <v>31.36</v>
      </c>
      <c r="E55" s="15">
        <v>1.41</v>
      </c>
      <c r="F55" s="30">
        <f>D55*E55</f>
        <v>44.2176</v>
      </c>
      <c r="G55" s="15">
        <v>31.99</v>
      </c>
      <c r="H55" s="15">
        <v>31.99</v>
      </c>
      <c r="I55" s="15">
        <f>E55</f>
        <v>1.41</v>
      </c>
      <c r="J55" s="30">
        <f>H55*I55</f>
        <v>45.1059</v>
      </c>
      <c r="K55" s="25">
        <f>J55/F55*100</f>
        <v>102.00892857142858</v>
      </c>
    </row>
    <row r="56" spans="1:11" ht="12.75">
      <c r="A56" s="17" t="s">
        <v>18</v>
      </c>
      <c r="B56" s="17"/>
      <c r="C56" s="15" t="s">
        <v>3</v>
      </c>
      <c r="D56" s="15" t="s">
        <v>3</v>
      </c>
      <c r="E56" s="15">
        <f>SUM(E53:E55)</f>
        <v>37.769999999999996</v>
      </c>
      <c r="F56" s="30">
        <f>SUM(F53:F55)</f>
        <v>1170.7098</v>
      </c>
      <c r="G56" s="15" t="s">
        <v>3</v>
      </c>
      <c r="H56" s="15" t="s">
        <v>3</v>
      </c>
      <c r="I56" s="15">
        <f>SUM(I53:I55)</f>
        <v>37.769999999999996</v>
      </c>
      <c r="J56" s="30">
        <f>SUM(J53:J55)</f>
        <v>1112.1228</v>
      </c>
      <c r="K56" s="25">
        <f>J56/F56*100</f>
        <v>94.99560010516697</v>
      </c>
    </row>
    <row r="57" spans="1:11" ht="12.75">
      <c r="A57" s="41" t="s">
        <v>19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22.5">
      <c r="A58" s="40" t="s">
        <v>46</v>
      </c>
      <c r="B58" s="4" t="s">
        <v>33</v>
      </c>
      <c r="C58" s="15">
        <v>2.45</v>
      </c>
      <c r="D58" s="15">
        <v>2.45</v>
      </c>
      <c r="E58" s="15">
        <v>1176.85</v>
      </c>
      <c r="F58" s="30">
        <f>D58*E58</f>
        <v>2883.2825</v>
      </c>
      <c r="G58" s="15">
        <v>2.52</v>
      </c>
      <c r="H58" s="15">
        <v>2.52</v>
      </c>
      <c r="I58" s="15">
        <f>E58</f>
        <v>1176.85</v>
      </c>
      <c r="J58" s="30">
        <f>H58*I58</f>
        <v>2965.662</v>
      </c>
      <c r="K58" s="25">
        <f>J58/F58*100</f>
        <v>102.85714285714285</v>
      </c>
    </row>
    <row r="59" spans="1:11" ht="22.5">
      <c r="A59" s="40"/>
      <c r="B59" s="4" t="s">
        <v>34</v>
      </c>
      <c r="C59" s="15"/>
      <c r="D59" s="15"/>
      <c r="E59" s="15"/>
      <c r="F59" s="30">
        <f>D59*E59</f>
        <v>0</v>
      </c>
      <c r="G59" s="15"/>
      <c r="H59" s="15"/>
      <c r="I59" s="15"/>
      <c r="J59" s="30">
        <f>H59*I59</f>
        <v>0</v>
      </c>
      <c r="K59" s="25" t="e">
        <f>J59/F59*100</f>
        <v>#DIV/0!</v>
      </c>
    </row>
    <row r="60" spans="1:11" ht="12.75">
      <c r="A60" s="13" t="s">
        <v>20</v>
      </c>
      <c r="B60" s="13"/>
      <c r="C60" s="15"/>
      <c r="D60" s="15"/>
      <c r="E60" s="15"/>
      <c r="F60" s="30"/>
      <c r="G60" s="15"/>
      <c r="H60" s="15"/>
      <c r="I60" s="15"/>
      <c r="J60" s="30"/>
      <c r="K60" s="25" t="e">
        <f>J60/F60*100</f>
        <v>#DIV/0!</v>
      </c>
    </row>
    <row r="61" spans="1:11" ht="12.75">
      <c r="A61" s="17" t="s">
        <v>21</v>
      </c>
      <c r="B61" s="17"/>
      <c r="C61" s="15" t="s">
        <v>3</v>
      </c>
      <c r="D61" s="15" t="s">
        <v>3</v>
      </c>
      <c r="E61" s="15">
        <f>SUM(E58:E59)</f>
        <v>1176.85</v>
      </c>
      <c r="F61" s="30">
        <f>SUM(F58:F59)</f>
        <v>2883.2825</v>
      </c>
      <c r="G61" s="15" t="s">
        <v>3</v>
      </c>
      <c r="H61" s="15" t="s">
        <v>3</v>
      </c>
      <c r="I61" s="15">
        <f>SUM(I58:I59)</f>
        <v>1176.85</v>
      </c>
      <c r="J61" s="30">
        <f>SUM(J58:J59)</f>
        <v>2965.662</v>
      </c>
      <c r="K61" s="25">
        <f>J61/F61*100</f>
        <v>102.85714285714285</v>
      </c>
    </row>
    <row r="62" spans="1:11" ht="12.75">
      <c r="A62" s="17" t="s">
        <v>22</v>
      </c>
      <c r="B62" s="17"/>
      <c r="C62" s="15" t="s">
        <v>3</v>
      </c>
      <c r="D62" s="15" t="s">
        <v>3</v>
      </c>
      <c r="E62" s="15" t="s">
        <v>3</v>
      </c>
      <c r="F62" s="30">
        <f>F24+F30+F35+F40+F43+F51+F56+F61</f>
        <v>22969.902900000005</v>
      </c>
      <c r="G62" s="15" t="s">
        <v>3</v>
      </c>
      <c r="H62" s="15" t="s">
        <v>3</v>
      </c>
      <c r="I62" s="15" t="s">
        <v>3</v>
      </c>
      <c r="J62" s="30">
        <f>J24+J30+J35+J40+J43+J51+J56+J61</f>
        <v>23562.13552</v>
      </c>
      <c r="K62" s="25">
        <f>J62/F62*100</f>
        <v>102.5782983174909</v>
      </c>
    </row>
    <row r="63" spans="1:11" ht="12.75">
      <c r="A63" s="7"/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42" t="s">
        <v>40</v>
      </c>
      <c r="B64" s="42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 t="s">
        <v>23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9" customHeight="1">
      <c r="A66" s="8"/>
      <c r="B66" s="8"/>
      <c r="C66" s="6"/>
      <c r="D66" s="6"/>
      <c r="E66" s="6"/>
      <c r="F66" s="6"/>
      <c r="G66" s="6"/>
      <c r="H66" s="6"/>
      <c r="I66" s="6"/>
      <c r="J66" s="6"/>
      <c r="K66" s="6"/>
    </row>
    <row r="67" spans="1:11" ht="23.25" customHeight="1">
      <c r="A67" s="9"/>
      <c r="B67" s="9"/>
      <c r="C67" s="6"/>
      <c r="D67" s="43"/>
      <c r="E67" s="43"/>
      <c r="F67" s="43"/>
      <c r="G67" s="43"/>
      <c r="H67" s="43"/>
      <c r="I67" s="6"/>
      <c r="J67" s="43"/>
      <c r="K67" s="43"/>
    </row>
    <row r="68" spans="1:11" ht="26.25" customHeight="1">
      <c r="A68" s="9"/>
      <c r="B68" s="9"/>
      <c r="C68" s="6"/>
      <c r="D68" s="46"/>
      <c r="E68" s="46"/>
      <c r="F68" s="46"/>
      <c r="G68" s="46"/>
      <c r="H68" s="46"/>
      <c r="I68" s="46"/>
      <c r="J68" s="43"/>
      <c r="K68" s="43"/>
    </row>
    <row r="69" spans="1:11" ht="12" customHeight="1">
      <c r="A69" s="10"/>
      <c r="B69" s="10"/>
      <c r="C69" s="6"/>
      <c r="D69" s="46"/>
      <c r="E69" s="46"/>
      <c r="F69" s="46"/>
      <c r="G69" s="46"/>
      <c r="H69" s="46"/>
      <c r="I69" s="46"/>
      <c r="J69" s="43"/>
      <c r="K69" s="43"/>
    </row>
    <row r="70" spans="1:11" ht="12" customHeight="1">
      <c r="A70" s="10"/>
      <c r="B70" s="10"/>
      <c r="C70" s="6"/>
      <c r="D70" s="46"/>
      <c r="E70" s="46"/>
      <c r="F70" s="46"/>
      <c r="G70" s="46"/>
      <c r="H70" s="46"/>
      <c r="I70" s="46"/>
      <c r="J70" s="43"/>
      <c r="K70" s="43"/>
    </row>
    <row r="71" spans="1:11" ht="12" customHeight="1">
      <c r="A71" s="10"/>
      <c r="B71" s="10"/>
      <c r="C71" s="6"/>
      <c r="D71" s="46"/>
      <c r="E71" s="46"/>
      <c r="F71" s="46"/>
      <c r="G71" s="46"/>
      <c r="H71" s="46"/>
      <c r="I71" s="46"/>
      <c r="J71" s="43"/>
      <c r="K71" s="43"/>
    </row>
    <row r="72" spans="1:11" ht="12" customHeight="1">
      <c r="A72" s="10"/>
      <c r="B72" s="10"/>
      <c r="C72" s="6"/>
      <c r="D72" s="46"/>
      <c r="E72" s="46"/>
      <c r="F72" s="46"/>
      <c r="G72" s="46"/>
      <c r="H72" s="46"/>
      <c r="I72" s="46"/>
      <c r="J72" s="6"/>
      <c r="K72" s="6"/>
    </row>
    <row r="73" spans="1:11" ht="30" customHeight="1">
      <c r="A73" s="24"/>
      <c r="B73" s="24"/>
      <c r="C73" s="6"/>
      <c r="D73" s="6"/>
      <c r="E73" s="6"/>
      <c r="K73" s="6"/>
    </row>
    <row r="74" spans="1:11" ht="26.25" customHeight="1">
      <c r="A74" s="9"/>
      <c r="B74" s="9"/>
      <c r="C74" s="9"/>
      <c r="D74" s="9"/>
      <c r="E74" s="9"/>
      <c r="K74" s="6"/>
    </row>
    <row r="75" spans="1:11" ht="12" customHeight="1">
      <c r="A75" s="43"/>
      <c r="B75" s="43"/>
      <c r="C75" s="43"/>
      <c r="D75" s="43"/>
      <c r="E75" s="43"/>
      <c r="K75" s="6"/>
    </row>
    <row r="76" spans="1:11" ht="12" customHeight="1">
      <c r="A76" s="44"/>
      <c r="B76" s="44"/>
      <c r="C76" s="44"/>
      <c r="D76" s="44"/>
      <c r="E76" s="44"/>
      <c r="K76" s="6"/>
    </row>
    <row r="77" spans="1:11" ht="12" customHeight="1">
      <c r="A77" s="45"/>
      <c r="B77" s="45"/>
      <c r="C77" s="45"/>
      <c r="D77" s="45"/>
      <c r="E77" s="45"/>
      <c r="K77" s="6"/>
    </row>
    <row r="78" spans="1:11" ht="12" customHeight="1">
      <c r="A78" s="44"/>
      <c r="B78" s="44"/>
      <c r="C78" s="44"/>
      <c r="D78" s="44"/>
      <c r="E78" s="44"/>
      <c r="K78" s="6"/>
    </row>
    <row r="79" spans="1:11" ht="6" customHeight="1">
      <c r="A79" s="44"/>
      <c r="B79" s="44"/>
      <c r="C79" s="44"/>
      <c r="D79" s="44"/>
      <c r="E79" s="44"/>
      <c r="F79" s="6"/>
      <c r="G79" s="6"/>
      <c r="H79" s="6"/>
      <c r="I79" s="6"/>
      <c r="J79" s="6"/>
      <c r="K79" s="6"/>
    </row>
    <row r="80" spans="1:11" ht="56.25" customHeight="1">
      <c r="A80" s="24"/>
      <c r="B80" s="23"/>
      <c r="C80" s="23"/>
      <c r="D80" s="23"/>
      <c r="E80" s="23"/>
      <c r="F80" s="6"/>
      <c r="G80" s="6"/>
      <c r="H80" s="6"/>
      <c r="I80" s="6"/>
      <c r="J80" s="6"/>
      <c r="K80" s="6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2" ht="12.75">
      <c r="A86" s="6"/>
      <c r="B86" s="6"/>
    </row>
  </sheetData>
  <sheetProtection/>
  <mergeCells count="45">
    <mergeCell ref="A76:E76"/>
    <mergeCell ref="A77:E77"/>
    <mergeCell ref="A78:E78"/>
    <mergeCell ref="A79:E79"/>
    <mergeCell ref="D68:I72"/>
    <mergeCell ref="J68:K68"/>
    <mergeCell ref="J69:K69"/>
    <mergeCell ref="J70:K70"/>
    <mergeCell ref="J71:K71"/>
    <mergeCell ref="A75:E75"/>
    <mergeCell ref="A47:A50"/>
    <mergeCell ref="A52:K52"/>
    <mergeCell ref="A57:K57"/>
    <mergeCell ref="A58:A59"/>
    <mergeCell ref="A64:B64"/>
    <mergeCell ref="D67:H67"/>
    <mergeCell ref="J67:K67"/>
    <mergeCell ref="A36:K36"/>
    <mergeCell ref="A37:K37"/>
    <mergeCell ref="A38:A39"/>
    <mergeCell ref="A41:K41"/>
    <mergeCell ref="A44:K44"/>
    <mergeCell ref="A45:K45"/>
    <mergeCell ref="A20:A21"/>
    <mergeCell ref="A22:A23"/>
    <mergeCell ref="A25:K25"/>
    <mergeCell ref="A26:A27"/>
    <mergeCell ref="A28:A29"/>
    <mergeCell ref="A31:K31"/>
    <mergeCell ref="F11:F17"/>
    <mergeCell ref="G11:G17"/>
    <mergeCell ref="H11:H17"/>
    <mergeCell ref="I11:I17"/>
    <mergeCell ref="J11:J17"/>
    <mergeCell ref="A19:K19"/>
    <mergeCell ref="J1:K1"/>
    <mergeCell ref="A2:K2"/>
    <mergeCell ref="A4:A17"/>
    <mergeCell ref="B4:B17"/>
    <mergeCell ref="C4:F10"/>
    <mergeCell ref="G4:J10"/>
    <mergeCell ref="K4:K17"/>
    <mergeCell ref="C11:C17"/>
    <mergeCell ref="D11:D17"/>
    <mergeCell ref="E11:E17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RST</cp:lastModifiedBy>
  <cp:lastPrinted>2015-10-16T08:03:17Z</cp:lastPrinted>
  <dcterms:created xsi:type="dcterms:W3CDTF">2011-04-13T06:43:01Z</dcterms:created>
  <dcterms:modified xsi:type="dcterms:W3CDTF">2016-07-29T08:48:19Z</dcterms:modified>
  <cp:category/>
  <cp:version/>
  <cp:contentType/>
  <cp:contentStatus/>
</cp:coreProperties>
</file>