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65521" windowWidth="11805" windowHeight="6525" firstSheet="1" activeTab="1"/>
  </bookViews>
  <sheets>
    <sheet name="Лист17" sheetId="1" r:id="rId1"/>
    <sheet name="Лист1" sheetId="2" r:id="rId2"/>
    <sheet name="Лист2" sheetId="3" r:id="rId3"/>
  </sheets>
  <definedNames>
    <definedName name="_xlnm.Print_Area" localSheetId="1">'Лист1'!$A$1:$F$123</definedName>
  </definedNames>
  <calcPr fullCalcOnLoad="1"/>
</workbook>
</file>

<file path=xl/sharedStrings.xml><?xml version="1.0" encoding="utf-8"?>
<sst xmlns="http://schemas.openxmlformats.org/spreadsheetml/2006/main" count="1135" uniqueCount="729">
  <si>
    <t>383</t>
  </si>
  <si>
    <t>4</t>
  </si>
  <si>
    <t>назначения</t>
  </si>
  <si>
    <t>КОДЫ</t>
  </si>
  <si>
    <t xml:space="preserve"> Наименование показателя</t>
  </si>
  <si>
    <t>в том числе:</t>
  </si>
  <si>
    <t>финансирования</t>
  </si>
  <si>
    <t>Код</t>
  </si>
  <si>
    <t>стро-</t>
  </si>
  <si>
    <t>ки</t>
  </si>
  <si>
    <t>500</t>
  </si>
  <si>
    <t>520</t>
  </si>
  <si>
    <t>620</t>
  </si>
  <si>
    <t>Изменение остатков средств</t>
  </si>
  <si>
    <t>х</t>
  </si>
  <si>
    <t>Результат исполнения бюджета (дефицит / профицит)</t>
  </si>
  <si>
    <t>0503117</t>
  </si>
  <si>
    <t xml:space="preserve">Неисполненные </t>
  </si>
  <si>
    <t>Исполнено</t>
  </si>
  <si>
    <t xml:space="preserve"> 2. Расходы бюджета</t>
  </si>
  <si>
    <t>5</t>
  </si>
  <si>
    <t>6</t>
  </si>
  <si>
    <t>1. Доходы бюджета</t>
  </si>
  <si>
    <t>Х</t>
  </si>
  <si>
    <t xml:space="preserve">Утвержденные </t>
  </si>
  <si>
    <t>бюджетные</t>
  </si>
  <si>
    <t>Утвержденные</t>
  </si>
  <si>
    <t xml:space="preserve">дефицита бюджета </t>
  </si>
  <si>
    <t xml:space="preserve">по бюджетной </t>
  </si>
  <si>
    <t>классификации</t>
  </si>
  <si>
    <t xml:space="preserve">Код источника </t>
  </si>
  <si>
    <t xml:space="preserve">Код дохода </t>
  </si>
  <si>
    <t>Наименование</t>
  </si>
  <si>
    <t>Доходы бюджета – всего</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</si>
  <si>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</si>
  <si>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</si>
  <si>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</si>
  <si>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</si>
  <si>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</si>
  <si>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</si>
  <si>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</si>
  <si>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</si>
  <si>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</si>
  <si>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</si>
  <si>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</si>
  <si>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</si>
  <si>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</si>
  <si>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</si>
  <si>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</si>
  <si>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</si>
  <si>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БЕЗВОЗМЕЗДНЫЕ ПОСТУПЛЕНИЯ</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</si>
  <si>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</si>
  <si>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</si>
  <si>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</si>
  <si>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</si>
  <si>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</si>
  <si>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</si>
  <si>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</si>
  <si>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</si>
  <si>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</si>
  <si>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ДОХОДЫ ОТ ИСПОЛЬЗОВАНИЯ ИМУЩЕСТВА, НАХОДЯЩЕГОСЯ В ГОСУДАРСТВЕННОЙ И МУНИЦИПАЛЬНОЙ СОБСТВЕННОСТИ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</si>
  <si>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</si>
  <si>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</si>
  <si>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</si>
  <si>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</si>
  <si>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000 01 05 00 00 00 0000 000</t>
  </si>
  <si>
    <t>000 01 05 00 00 00 0000 500</t>
  </si>
  <si>
    <t>000 01 05 02 00 00 0000 500</t>
  </si>
  <si>
    <t>000 01 05 02 01 00 0000 510</t>
  </si>
  <si>
    <t>000 01 05 02 01 10 0000 510</t>
  </si>
  <si>
    <t>000 01 05 00 00 00 0000 600</t>
  </si>
  <si>
    <t>000 01 05 02 00 00 0000 600</t>
  </si>
  <si>
    <t>000 01 05 02 01 00 0000 610</t>
  </si>
  <si>
    <t>000 01 05 02 01 10 0000 610</t>
  </si>
  <si>
    <t>000 01 00 00 00 00 0000 000</t>
  </si>
  <si>
    <t>-</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</si>
  <si>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</si>
  <si>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</si>
  <si>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</si>
  <si>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</si>
  <si>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</si>
  <si>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Расходы бюджета – всего</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</si>
  <si>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</si>
  <si>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</si>
  <si>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</si>
  <si>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</si>
  <si>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Расходы</t>
  </si>
  <si>
    <t>Оплата труда и начисления на выплаты по оплате труда</t>
  </si>
  <si>
    <t>Заработная плата</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</si>
  <si>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</si>
  <si>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</si>
  <si>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</si>
  <si>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</si>
  <si>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</si>
  <si>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</si>
  <si>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</si>
  <si>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</si>
  <si>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</si>
  <si>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</si>
  <si>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</si>
  <si>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Поступление нефинансовых активов</t>
  </si>
  <si>
    <t>Увеличение стоимости материальных запасов</t>
  </si>
  <si>
    <t>Межбюджетные трансферты</t>
  </si>
  <si>
    <t>Безвозмездные перечисления бюджетам</t>
  </si>
  <si>
    <t>Резервные фонды</t>
  </si>
  <si>
    <t>951  0111  0000000  000  000</t>
  </si>
  <si>
    <t>Другие общегосударственные вопросы</t>
  </si>
  <si>
    <t>951  0113  0000000  000  000</t>
  </si>
  <si>
    <t>Национальная оборона</t>
  </si>
  <si>
    <t>951  0200  0000000  000  000</t>
  </si>
  <si>
    <t>951  0203  0000000  000  000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</si>
  <si>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</si>
  <si>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</si>
  <si>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</si>
  <si>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</si>
  <si>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Жилищно-коммунальное хозяйство</t>
  </si>
  <si>
    <t>951  0500  0000000  000  000</t>
  </si>
  <si>
    <t>Благоустройство</t>
  </si>
  <si>
    <t>951  0503  0000000  000  000</t>
  </si>
  <si>
    <t>Культура, кинематография</t>
  </si>
  <si>
    <t>951  0800  0000000  000  000</t>
  </si>
  <si>
    <t>Культура</t>
  </si>
  <si>
    <t>951  0801  0000000  000  000</t>
  </si>
  <si>
    <t>Физическая культура и спорт</t>
  </si>
  <si>
    <t>951  1100  0000000  000  000</t>
  </si>
  <si>
    <t>Массовый спорт</t>
  </si>
  <si>
    <t>951  1102  0000000  000  000</t>
  </si>
  <si>
    <t>04227172</t>
  </si>
  <si>
    <t>951</t>
  </si>
  <si>
    <t xml:space="preserve"> </t>
  </si>
  <si>
    <t>3. Источники финансирования дефицита бюджета</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</si>
  <si>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</si>
  <si>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</si>
  <si>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Прочая закупка товаров, работ и услуг для государственных (муниципальных) нужд</t>
  </si>
  <si>
    <t>Иные бюджетные ассигнования</t>
  </si>
  <si>
    <t>Уплата налогов, сборов и иных платежей</t>
  </si>
  <si>
    <t>Закупка товаров, работ и услуг для государственных нужд</t>
  </si>
  <si>
    <t>Проведение выборов и референдумов</t>
  </si>
  <si>
    <t>Проведение выборов главы муниципального образования</t>
  </si>
  <si>
    <t>Проведение выборов в представительные органы муниципального образования</t>
  </si>
  <si>
    <t>951  0107  0200000  000  000</t>
  </si>
  <si>
    <t>951  0107  0000000  000  000</t>
  </si>
  <si>
    <t>951  0107  0200900  000  000</t>
  </si>
  <si>
    <t>951  0107  0200900  200  000</t>
  </si>
  <si>
    <t>951  0107  0200900  240  000</t>
  </si>
  <si>
    <t>951  0107  0200900  244  000</t>
  </si>
  <si>
    <t>951  0107  0200900  244  200</t>
  </si>
  <si>
    <t>951  0107  0200900  244  290</t>
  </si>
  <si>
    <t>951  0107  0201000  244  290</t>
  </si>
  <si>
    <t>951  0107  0201000  000  000</t>
  </si>
  <si>
    <t>951  0107  0201000  200  000</t>
  </si>
  <si>
    <t>951  0107  0201000  240  000</t>
  </si>
  <si>
    <t>951  0107  0201000  244  000</t>
  </si>
  <si>
    <t>951  0107  0201000  244  200</t>
  </si>
  <si>
    <t>Резервные средства</t>
  </si>
  <si>
    <t>Безвозмездные перечисления организациям</t>
  </si>
  <si>
    <t>Расходы на выплаты персоналу государственных (муниципальных) органов</t>
  </si>
  <si>
    <t>Обеспечение проведения выборов и референдумов</t>
  </si>
  <si>
    <t>Национальная экономика</t>
  </si>
  <si>
    <t>951  0400  0000000  000  000</t>
  </si>
  <si>
    <t>Дорожное хозяйство (дорожные фонды)</t>
  </si>
  <si>
    <t>951  0409  0000000  000  000</t>
  </si>
  <si>
    <t>Социальная политика</t>
  </si>
  <si>
    <t>951  1000  0000000  000  000</t>
  </si>
  <si>
    <t>Социальное обеспечение и иные выплаты населению</t>
  </si>
  <si>
    <t>Социальное обеспечение</t>
  </si>
  <si>
    <t xml:space="preserve">Пенсии, пособия, выплачиваемые организациями
сектора государственного управления
</t>
  </si>
  <si>
    <t>ЗАДОЛЖЕННОСТЬ И ПЕРЕРАСЧЕТЫ ПО ОТМЕНЕННЫМ НАЛОГАМ, СБОРАМ И ИНЫМ ОБЯЗАТЕЛЬНЫМ ПЛАТЕЖАМ</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</si>
  <si>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</si>
  <si>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</si>
  <si>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</si>
  <si>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Налог, взимаемый с налогоплательщиков, выбравших в качестве объекта налогообложения доходы (за налоговые периоды, истекшие до 1 января 2011 года)</t>
  </si>
  <si>
    <t>010</t>
  </si>
  <si>
    <t>ШТРАФЫ, САКЦИИ, ВОЗМЕЩЕНИЕ УЩЕРБА</t>
  </si>
  <si>
    <t>Прочие поступления от денежных взысканий (штрафов) и иных сумм в возмещение ущерба</t>
  </si>
  <si>
    <t xml:space="preserve">Прочие поступления от денежных взысканий (штрафов) и иных сумм в возмещение ущерба, зачисляемые в бюджеты поселений </t>
  </si>
  <si>
    <t>Единый сельскохозяйственный налог</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</si>
  <si>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</si>
  <si>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</si>
  <si>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</si>
  <si>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Субсидии бюджетным учреждениям</t>
  </si>
  <si>
    <t>НАЛОГИ НА ТОВАРЫ (РАБОТЫ, УСЛУГИ), РЕАЛИЗУЕМЫЕ НА ТЕРРИТОРИИ РОССИЙСКОЙ ФЕДЕРАЦИИ</t>
  </si>
  <si>
    <t>Акцизы по подакцизным товаром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</si>
  <si>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</si>
  <si>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</si>
  <si>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</si>
  <si>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</si>
  <si>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Обеспечение функционирования Главы Пролетарского сельского поселения</t>
  </si>
  <si>
    <t xml:space="preserve">951  0102  8800000  000  000 </t>
  </si>
  <si>
    <t>Глава муниципального образования Пролетарского сельского поселения</t>
  </si>
  <si>
    <t>951  0102  8810000  000  000</t>
  </si>
  <si>
    <t>951  0102  8810011  000  000</t>
  </si>
  <si>
    <t>951  0102  8810011  100  000</t>
  </si>
  <si>
    <t xml:space="preserve">Расходы на выплаты персоналу государственных
(муниципальных) органов
</t>
  </si>
  <si>
    <t>951  0102  8810011  120  000</t>
  </si>
  <si>
    <t>951  0102  8810011  121  000</t>
  </si>
  <si>
    <t>951  0102  8810011  121  200</t>
  </si>
  <si>
    <t>951  0102  8810011  121  210</t>
  </si>
  <si>
    <t>951  0102  8810011  121  211</t>
  </si>
  <si>
    <t>951  0102  8810011  122  000</t>
  </si>
  <si>
    <t>951  0102  8810011  122  200</t>
  </si>
  <si>
    <t>951  0102  8810011  122  210</t>
  </si>
  <si>
    <t>951  0102  8810011  122  212</t>
  </si>
  <si>
    <t>951  0102  8810011  122  213</t>
  </si>
  <si>
    <t>951  0102  8810011  121  213</t>
  </si>
  <si>
    <t>951  0104  0100000  000  000</t>
  </si>
  <si>
    <t>Муниципальная программа Пролетарского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</si>
  <si>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t>
  </si>
  <si>
    <t>951  0104  0120000  000  000</t>
  </si>
  <si>
    <t>951  0104  0120011  000  000</t>
  </si>
  <si>
    <t>951  0104  0120011  100  000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</si>
  <si>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</si>
  <si>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</si>
  <si>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951  0104  0120011  120  000</t>
  </si>
  <si>
    <t>Фонд оплаты труда государственных (муниципальных) органов и взносы по обязательному социальному страхованию</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</si>
  <si>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</si>
  <si>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</si>
  <si>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</si>
  <si>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</si>
  <si>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</si>
  <si>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</si>
  <si>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</si>
  <si>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</si>
  <si>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</si>
  <si>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</si>
  <si>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951  0104  0120019  000  000</t>
  </si>
  <si>
    <t>951  0104  0120019  200  000</t>
  </si>
  <si>
    <t>Закупка товаров, работ, услуг в сфере информационно-куммуникуционных технологий</t>
  </si>
  <si>
    <t>951  0104  0120019  242  000</t>
  </si>
  <si>
    <t>951  0104  0120019  242  200</t>
  </si>
  <si>
    <t>951  0104  0120019  242  220</t>
  </si>
  <si>
    <t>951  0104  0120019  242  221</t>
  </si>
  <si>
    <t>951  0104  0120019  242  225</t>
  </si>
  <si>
    <t xml:space="preserve">Прочая закупка товаров, работ и услуг для обеспечения государственных (муниципальных) нужд
</t>
  </si>
  <si>
    <t>951  0104  0120019  242  226</t>
  </si>
  <si>
    <t>951  0104  0120019  242  300</t>
  </si>
  <si>
    <t>951  0104  0120019  242  340</t>
  </si>
  <si>
    <t>951  0104  0120019  244  000</t>
  </si>
  <si>
    <t>951  0104  0120019  244  200</t>
  </si>
  <si>
    <t>951  0104  0120019  244  220</t>
  </si>
  <si>
    <t>951  0104  0120019  244  222</t>
  </si>
  <si>
    <t>951  0104  0120019  244  223</t>
  </si>
  <si>
    <t>951  0104  0120019  244  225</t>
  </si>
  <si>
    <t>951  0104  0120019  244  226</t>
  </si>
  <si>
    <t>951  0104  0120019  244  290</t>
  </si>
  <si>
    <t>951  0104  0120019  244  300</t>
  </si>
  <si>
    <t>951  0104  0120019  244  340</t>
  </si>
  <si>
    <t>951  0104  0128501  000  000</t>
  </si>
  <si>
    <t>951  0104  0128501  500  000</t>
  </si>
  <si>
    <t>951  0104  0128501  540  000</t>
  </si>
  <si>
    <t>951  0104  0128501  540  200</t>
  </si>
  <si>
    <t>951  0104  0128501  540  250</t>
  </si>
  <si>
    <t>Перечисления другим бюджетам Бюджетной
системы Российской Федерации</t>
  </si>
  <si>
    <t>951  0104  0128501  540  251</t>
  </si>
  <si>
    <t>951  0104  0120019  240  000</t>
  </si>
  <si>
    <t>Непрограммные расходы органов местного самоуправления</t>
  </si>
  <si>
    <t>Непрограммные расходы</t>
  </si>
  <si>
    <t>951  0104  9990000  000  000</t>
  </si>
  <si>
    <t>951  0104  9997239  000  000</t>
  </si>
  <si>
    <t>951  0104  9997239  200  000</t>
  </si>
  <si>
    <t>951  0104  9997239  240  000</t>
  </si>
  <si>
    <t>951  0104  9997239  244  000</t>
  </si>
  <si>
    <t>951  0104  9997239  244  300</t>
  </si>
  <si>
    <t>951  0104  9997239  244  340</t>
  </si>
  <si>
    <t>Финансовое обеспечение непредвиденных расходов</t>
  </si>
  <si>
    <t>951  0111  9910000  000  000</t>
  </si>
  <si>
    <t>951  0111  9919030  000  000</t>
  </si>
  <si>
    <t>951  0111  9919030  870  000</t>
  </si>
  <si>
    <t>951  0111  9919030  870  200</t>
  </si>
  <si>
    <t>951  0111  9919030  870  290</t>
  </si>
  <si>
    <t>951  0113  0120000  000  000</t>
  </si>
  <si>
    <t>951  0113  0129999  000  000</t>
  </si>
  <si>
    <t>951  0113  0129999  800  000</t>
  </si>
  <si>
    <t>951  0113  0129999  850  000</t>
  </si>
  <si>
    <t>Муниципальная программа  Пролетарского сельского поселения «Муниципальная политика»</t>
  </si>
  <si>
    <t>951  0113  0200000  000  000</t>
  </si>
  <si>
    <t>951  0113  0210000  000  000</t>
  </si>
  <si>
    <t>951  0113  0212001  000  000</t>
  </si>
  <si>
    <t>951  0113  0212001  200  000</t>
  </si>
  <si>
    <t>951  0113  0212001  240  000</t>
  </si>
  <si>
    <t>951  0113  0212001  244  000</t>
  </si>
  <si>
    <t>951  0113  0212001  244  200</t>
  </si>
  <si>
    <t>951  0113  0212001  244  226</t>
  </si>
  <si>
    <t>951  0113  0212001  244  220</t>
  </si>
  <si>
    <t>Подпрограмма «Обеспечение реализации муниципальной программы  Пролетарского сельского поселения «Муниципальная политика»</t>
  </si>
  <si>
    <t>951  0113  0220000  000  000</t>
  </si>
  <si>
    <t>951  0113  0222002  000  000</t>
  </si>
  <si>
    <t>951  0113  0222002  200  000</t>
  </si>
  <si>
    <t>951  0113  0222002  240  000</t>
  </si>
  <si>
    <t>951  0113  0222002  244  000</t>
  </si>
  <si>
    <t>951  0113  0222002  244  200</t>
  </si>
  <si>
    <t>951  0113  0222002  244  220</t>
  </si>
  <si>
    <t>951  0113  0222002  244  226</t>
  </si>
  <si>
    <t>Мобилизационная и вневойсковая подготовка</t>
  </si>
  <si>
    <t>951  0203  9900000  000  000</t>
  </si>
  <si>
    <t>951  0203  9990000  000  000</t>
  </si>
  <si>
    <t>951  0203  9995118  000  000</t>
  </si>
  <si>
    <t>951  0203  9995118  100  000</t>
  </si>
  <si>
    <t>951  0203  9995118  120  000</t>
  </si>
  <si>
    <t>951  0203  9995118  121  000</t>
  </si>
  <si>
    <t>951  0203  9995118  121  200</t>
  </si>
  <si>
    <t>951  0203  9995118  121  210</t>
  </si>
  <si>
    <t>951  0203  9995118  121  211</t>
  </si>
  <si>
    <t>951  0203  9995118  121  213</t>
  </si>
  <si>
    <t>951  0203  9995118  200  000</t>
  </si>
  <si>
    <t>Расходы на выплаты по оплате труда работников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t>
  </si>
  <si>
    <t xml:space="preserve">Расходы на обеспечение функций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</si>
  <si>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</si>
  <si>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8.1- 8.3,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Пролетарского сельского поселения </t>
  </si>
  <si>
    <t xml:space="preserve">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</si>
  <si>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Пролетарском сельском поселении» муниципальной программы  Пролетарского сельского поселения «Муниципальная политика» </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</si>
  <si>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Пролетарского сельского поселения </t>
  </si>
  <si>
    <t>951  0203  9995118  240  000</t>
  </si>
  <si>
    <t>951  0203  9995118  244  000</t>
  </si>
  <si>
    <t>951  0203  9995118  244  300</t>
  </si>
  <si>
    <t>951  0203  9995118  244  340</t>
  </si>
  <si>
    <t>Муниципальная программа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</si>
  <si>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951  0309  0300000  000  000</t>
  </si>
  <si>
    <t>Подпрограмма «Пожарная безопасность»</t>
  </si>
  <si>
    <t>951  0309  0310000  000  000</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</si>
  <si>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</si>
  <si>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951  0309  0312003  000  000</t>
  </si>
  <si>
    <t>951  0309  0312003  200  000</t>
  </si>
  <si>
    <t>951  0309  0312003  240  000</t>
  </si>
  <si>
    <t>951  0309  0312003  244  000</t>
  </si>
  <si>
    <t>951  0309  0312003  244  200</t>
  </si>
  <si>
    <t>951  0309  0312003  244  220</t>
  </si>
  <si>
    <t>951  0309  0312003  244  225</t>
  </si>
  <si>
    <t>Официальная публикация нормативно-правовых актов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</si>
  <si>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</si>
  <si>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951  0309  0312003  244  226</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</si>
  <si>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</si>
  <si>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</si>
  <si>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</si>
  <si>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</si>
  <si>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951  0309  0322004  200  000</t>
  </si>
  <si>
    <t>951  0309  0322004  240  000</t>
  </si>
  <si>
    <t>951  0309  0322004  244  000</t>
  </si>
  <si>
    <t>951  0309  0322004  244  200</t>
  </si>
  <si>
    <t>951  0309  0322004  244  220</t>
  </si>
  <si>
    <t>951  0309  0322004  244  225</t>
  </si>
  <si>
    <t>951  0309  0322004  244  226</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</si>
  <si>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</si>
  <si>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951  0309  0328501  000  000</t>
  </si>
  <si>
    <t>951  0309  0328501  500  000</t>
  </si>
  <si>
    <t>951  0309  0328501  540  000</t>
  </si>
  <si>
    <t>951  0309  0328501  540  200</t>
  </si>
  <si>
    <t>951  0309  0328501  540  250</t>
  </si>
  <si>
    <t>951  0309  0328501  540  251</t>
  </si>
  <si>
    <t>Подпрограмма «Обеспечение безопасности на водных объектах»</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</si>
  <si>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</si>
  <si>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951  0309  0332005  000  000</t>
  </si>
  <si>
    <t>951  0309  0332005  200  000</t>
  </si>
  <si>
    <t>951  0309  0332005  240  000</t>
  </si>
  <si>
    <t>951  0309  0332005  244  000</t>
  </si>
  <si>
    <t>951  0309  0332005  244  340</t>
  </si>
  <si>
    <t>951  0309  0332005  244  300</t>
  </si>
  <si>
    <t>Муниципальная программа Пролетарского сельского поселения «Развитие транспортной системы»</t>
  </si>
  <si>
    <t>951  0409  0400000  000  000</t>
  </si>
  <si>
    <t>Подпрограмма "Развитие транспортной инфраструктуры Пролетарского сельского поселения "</t>
  </si>
  <si>
    <t>951  0409  0410000  000  000</t>
  </si>
  <si>
    <t>951  0409  0412006  000  000</t>
  </si>
  <si>
    <t>951  0409  0412006  200  000</t>
  </si>
  <si>
    <t>951  0409  0412006  240  000</t>
  </si>
  <si>
    <t>951  0409  0412006  244  000</t>
  </si>
  <si>
    <t>951  0409  0412006  244  200</t>
  </si>
  <si>
    <t>951  0409  0412006  244  220</t>
  </si>
  <si>
    <t>951  0309  0330000  000  000</t>
  </si>
  <si>
    <t>951  0409  0412006  244  225</t>
  </si>
  <si>
    <t>951  0409  0412014  000  000</t>
  </si>
  <si>
    <t>951  0409  0412014  200  000</t>
  </si>
  <si>
    <t>951  0409  0412014  240  000</t>
  </si>
  <si>
    <t>951  0409  0412014  244  000</t>
  </si>
  <si>
    <t>951  0409  0412014  244  200</t>
  </si>
  <si>
    <t>951  0409  0412014  244  220</t>
  </si>
  <si>
    <t>951  0409  0412014  244  225</t>
  </si>
  <si>
    <t>951  0409  0417351  000  000</t>
  </si>
  <si>
    <t>951  0409  0417351  200  000</t>
  </si>
  <si>
    <t>951  0409  0417351  240  000</t>
  </si>
  <si>
    <t>951  0409  0417351  244  000</t>
  </si>
  <si>
    <t>951  0409  0417351  244  200</t>
  </si>
  <si>
    <t>951  0409  0417351  244  220</t>
  </si>
  <si>
    <t>951  0409  0417351  244  225</t>
  </si>
  <si>
    <t>Подпрограмма «Благоустройство территории Пролетарского сельского поселения»</t>
  </si>
  <si>
    <t>951  0503  0520000  000  000</t>
  </si>
  <si>
    <t xml:space="preserve">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</si>
  <si>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951  0503  0522008  000  000</t>
  </si>
  <si>
    <t>951  0503  0522008  200  000</t>
  </si>
  <si>
    <t>951  0503  0522008  240  000</t>
  </si>
  <si>
    <t>951  0503  0522008  244  000</t>
  </si>
  <si>
    <t>951  0503  0522008  244  200</t>
  </si>
  <si>
    <t>951  0503  0522008  244  220</t>
  </si>
  <si>
    <t>951  0503  0522008  244  223</t>
  </si>
  <si>
    <t>Мероприятия по техническому обслуживанию линий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</si>
  <si>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951  0503  0522009  000  000</t>
  </si>
  <si>
    <t>951  0503  0522009  200  000</t>
  </si>
  <si>
    <t>951  0503  0522009  240  000</t>
  </si>
  <si>
    <t>951  0503  0522009  244  000</t>
  </si>
  <si>
    <t>951  0503  0522009  244  200</t>
  </si>
  <si>
    <t>951  0503  0522009  244  220</t>
  </si>
  <si>
    <t>951  0503  0522009  244  225</t>
  </si>
  <si>
    <t xml:space="preserve">Мероприятия по содержанию и ремонту объектов благоустройства и мест общего пользования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</si>
  <si>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951  0503  0522010  000  000</t>
  </si>
  <si>
    <t>951  0503  0522010  200  000</t>
  </si>
  <si>
    <t>951  0503  0522010  240  000</t>
  </si>
  <si>
    <t>951  0503  0522010  244  000</t>
  </si>
  <si>
    <t>951  0503  0522010  244  200</t>
  </si>
  <si>
    <t>951  0503  0522010  244  220</t>
  </si>
  <si>
    <t>951  0503  0522010  244  225</t>
  </si>
  <si>
    <t>951  0503  0522010  244  226</t>
  </si>
  <si>
    <t>951  0503  0522010  244  290</t>
  </si>
  <si>
    <t>951  0503  0522010  244  300</t>
  </si>
  <si>
    <t>951  0503  0522010  244  340</t>
  </si>
  <si>
    <t>Муниципальная программа Пролетарского сельского поселения «Развитие культуры»</t>
  </si>
  <si>
    <t>951  0801  0600000  000  000</t>
  </si>
  <si>
    <t>Подпрограмма «Развитие библиотечного дела»</t>
  </si>
  <si>
    <t xml:space="preserve">Расходы на обеспечение деятельности (оказание услуг) муниципальных учреждений Пролетарского сельского поселения в рамках подпрограммы «Развитие библиотечного дела» муниципальной программы Пролетарского сельского поселения «Развитие культуры» </t>
  </si>
  <si>
    <t>951  0801  0610000  000  000</t>
  </si>
  <si>
    <t>951  0801  0610059  000  000</t>
  </si>
  <si>
    <t>Предоставление субсидий бюджетным, автономным
учреждениям и иным некоммерческим организациям</t>
  </si>
  <si>
    <t>951  0801  0610059  600  000</t>
  </si>
  <si>
    <t>951  0801  0610059  610  000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</si>
  <si>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</si>
  <si>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951  0801  0610059  611  000</t>
  </si>
  <si>
    <t>951  0801  0610059  611  200</t>
  </si>
  <si>
    <t>951  0801  0610059  611  240</t>
  </si>
  <si>
    <t xml:space="preserve">Безвозмездные перечисления государственным
и муниципальным организациям
</t>
  </si>
  <si>
    <t>951  0801  0610059  611  241</t>
  </si>
  <si>
    <t>Подпрограмма «Развитие культурно-досуговой деятельности»</t>
  </si>
  <si>
    <t>951  0801  0620000  000  000</t>
  </si>
  <si>
    <t>Расходы на обеспечение деятельности (оказание услуг) муниципальных учреждений Пролетарского сельского поселения в рамках подпрограммы «Развитие культурно-досуговой деятельности» муниципальной программы Пролетарского сельского поселения «Развитие культуры»</t>
  </si>
  <si>
    <t>951  0801  0620059  000  000</t>
  </si>
  <si>
    <t>951  0801  0620059  600  000</t>
  </si>
  <si>
    <t>951  0801  0620059  610  000</t>
  </si>
  <si>
    <t>951  0801  0620059  611  000</t>
  </si>
  <si>
    <t>951  0801  0620059  611  200</t>
  </si>
  <si>
    <t>951  0801  0620059  611  240</t>
  </si>
  <si>
    <t>951  0801  0620059  611  241</t>
  </si>
  <si>
    <t>951  1006  0200000  000  000</t>
  </si>
  <si>
    <t>Подпрограмма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t>
  </si>
  <si>
    <t>951  1006  0231002  300  000</t>
  </si>
  <si>
    <t>Муниципальная программа Пролетарского сельского поселения «Развитие физической культуры и спорта»</t>
  </si>
  <si>
    <t>951  1102  0700000  000  000</t>
  </si>
  <si>
    <t xml:space="preserve">Подпрограмма «Развитие спортивной   и физкультурно-оздоровительной деятельности» </t>
  </si>
  <si>
    <t>951  1102  0710000  000  000</t>
  </si>
  <si>
    <t xml:space="preserve">Мероприятия по развитию физической культуры и спорта в Пролетарском сельском поселении в рамках подпрограммы «Развитие спортивной   и физкультурно-оздоровительной деятельности» муниципальной программы Пролетарского сельского поселения «Развитие физической культуры и спорта» </t>
  </si>
  <si>
    <t>951  1102  0712013  000  000</t>
  </si>
  <si>
    <t>951  1102  0712013  200  000</t>
  </si>
  <si>
    <t>951  1102  0712013  240  000</t>
  </si>
  <si>
    <t>951  1102  0712013  244  000</t>
  </si>
  <si>
    <t>951  1102  0712013  244  200</t>
  </si>
  <si>
    <t>951  1102  0712013  244  290</t>
  </si>
  <si>
    <t>источники внутреннего финансирования бюджета из них:</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</si>
  <si>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</si>
  <si>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Единица измерения: руб </t>
  </si>
  <si>
    <t>000 1 00 00000 00 0000 000</t>
  </si>
  <si>
    <t>000 1 01 00000 00 0000 000</t>
  </si>
  <si>
    <t>000 1 01 02000 01 0000 110</t>
  </si>
  <si>
    <t>000 1 01 02010 01 0000 110</t>
  </si>
  <si>
    <t>000 1 01 02030 01 0000 110</t>
  </si>
  <si>
    <t>000 1 03 00000 00 0000 000</t>
  </si>
  <si>
    <t>000 1 03 02000 01 0000 110</t>
  </si>
  <si>
    <t>000 1 03 02230 01 0000 110</t>
  </si>
  <si>
    <t>000 1 03 02240 01 0000 110</t>
  </si>
  <si>
    <t>000 1 03 02250 01 0000 110</t>
  </si>
  <si>
    <t>000 1 03 02260 01 0000 110</t>
  </si>
  <si>
    <t>000 1 05 00000 00 0000 000</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</si>
  <si>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</si>
  <si>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</si>
  <si>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</si>
  <si>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</si>
  <si>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000 1 05 01012 01 0000 110</t>
  </si>
  <si>
    <t>000 1 05 03000 01 0000 110</t>
  </si>
  <si>
    <t>000 1 05 03010 01 0000 110</t>
  </si>
  <si>
    <t>000 1 06 00000 00 0000 000</t>
  </si>
  <si>
    <t>000 1 06 01000 00 0000 110</t>
  </si>
  <si>
    <t>000 1 06 01030 10 0000 110</t>
  </si>
  <si>
    <t>000 1 06 06000 00 0000 110</t>
  </si>
  <si>
    <t>000 1 08 00000 00 0000 000</t>
  </si>
  <si>
    <t>000 1 08 04000 01 0000 110</t>
  </si>
  <si>
    <t>000 1 08 04020 01 0000 110</t>
  </si>
  <si>
    <t>000 1 09 00000 00 0000 000</t>
  </si>
  <si>
    <t>000 1 09 04000 00 0000 110</t>
  </si>
  <si>
    <t>000 1 09 04050 00 0000 110</t>
  </si>
  <si>
    <t>000 1 09 04053 10 0000 110</t>
  </si>
  <si>
    <t>000 1 11 00000 00 0000 000</t>
  </si>
  <si>
    <t>000 1 11 05000 00 0000 120</t>
  </si>
  <si>
    <t>000 1 11 05010 00 0000 120</t>
  </si>
  <si>
    <t>000 1 11 05013 10 0000 120</t>
  </si>
  <si>
    <t>Прочие доходы от использования имущества и прав, находящихся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</si>
  <si>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</si>
  <si>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</si>
  <si>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</si>
  <si>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000 1 11 09045 10 0000 120</t>
  </si>
  <si>
    <t>000 1 14 00000 00 0000 000</t>
  </si>
  <si>
    <t>000 1 14 06000 00 0000 430</t>
  </si>
  <si>
    <t>000 1 14 06010 00 0000 430</t>
  </si>
  <si>
    <t>000 1 16 00000 00 0000 000</t>
  </si>
  <si>
    <t>000 1 16 51000 02 0000 140</t>
  </si>
  <si>
    <t>000 1 16 51040 02 0000 140</t>
  </si>
  <si>
    <t>000 1 16 90000 00 0000 140</t>
  </si>
  <si>
    <t>000 1 16 90050 10 0000 140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</si>
  <si>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</si>
  <si>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</si>
  <si>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</si>
  <si>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</si>
  <si>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</si>
  <si>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</si>
  <si>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</si>
  <si>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</si>
  <si>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</si>
  <si>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</si>
  <si>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</si>
  <si>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</si>
  <si>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</si>
  <si>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Изменение остатков средств на счетах по учету средств бюджета</t>
  </si>
  <si>
    <t>Увеличение прочих остатков денежных средств бюджетов</t>
  </si>
  <si>
    <t>Увеличение прочих остатков денежных средств бюджетов поселений</t>
  </si>
  <si>
    <t>Уменьшение прочих остатков денежных средств бюджетов</t>
  </si>
  <si>
    <t>Уменьшение прочих остатков денежных средств бюджетов поселений</t>
  </si>
  <si>
    <t xml:space="preserve"> ОТЧЕТ ОБ ИСПОЛНЕНИИ БЮДЖЕТА</t>
  </si>
  <si>
    <t xml:space="preserve"> Руководитель __________________ А.Н.Бойцов</t>
  </si>
  <si>
    <t xml:space="preserve"> Форма по ОКУД</t>
  </si>
  <si>
    <t xml:space="preserve"> (подпись) (расшифровка подписи)</t>
  </si>
  <si>
    <t xml:space="preserve"> Дата</t>
  </si>
  <si>
    <t xml:space="preserve"> по ОКПО</t>
  </si>
  <si>
    <t>финансового органа Администрация Пролетарского сельского поселения</t>
  </si>
  <si>
    <t xml:space="preserve"> Глава по БК</t>
  </si>
  <si>
    <t>Наименование публично-правового образования Муниципальное образование "Пролетарское сельское поселение Красносулинского района"</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</si>
  <si>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</si>
  <si>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</si>
  <si>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 xml:space="preserve">Источники финансирования дефицита бюджета - всего в том числе: </t>
  </si>
  <si>
    <t>источники внешнего финансирования бюджета из них:</t>
  </si>
  <si>
    <t>Руководитель финансово- __________________ Т.И.Воеводина</t>
  </si>
  <si>
    <t>экономической службы (подпись) (расшифровка подписи)</t>
  </si>
  <si>
    <t>Главный бухгалтер ________________ С.Н.Карасева</t>
  </si>
  <si>
    <t>"________" ________________________ 20 ___ г.</t>
  </si>
  <si>
    <t xml:space="preserve">Расходы на выплаты по оплате труда работников органа местного самоуправления Пролетарского сельского поселения в рамках обеспечения функционирования Главы Пролетарского сельского поселения </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</si>
  <si>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</si>
  <si>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951  0104  0120019  244  221</t>
  </si>
  <si>
    <t>Увеличение стоимости основных средств</t>
  </si>
  <si>
    <t>951  0104  0120019  244  310</t>
  </si>
  <si>
    <t>951  0113  0128501  000  000</t>
  </si>
  <si>
    <t>951  0113  0128501  500  000</t>
  </si>
  <si>
    <t>951  0113  0128501  540  000</t>
  </si>
  <si>
    <t>951  0113  0128501  540  200</t>
  </si>
  <si>
    <t>951  0113  0128501  540  250</t>
  </si>
  <si>
    <t>951  0113  0128501  540  251</t>
  </si>
  <si>
    <t xml:space="preserve">Уплата налога на имущество организаций
и земельного налога
</t>
  </si>
  <si>
    <t>951  0113  0129999  851  000</t>
  </si>
  <si>
    <t>951  0113  0129999  851  200</t>
  </si>
  <si>
    <t>951  0113  0129999  851  290</t>
  </si>
  <si>
    <t xml:space="preserve">Уплата прочих налогов, сборов и иных платежей
</t>
  </si>
  <si>
    <t>951  0113  0129999  852  000</t>
  </si>
  <si>
    <t>951  0113  0129999  852  200</t>
  </si>
  <si>
    <t>951  0113  0129999  852  290</t>
  </si>
  <si>
    <t>Мероприятия по обеспечению доступа населения к информации о деятельности Администрации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</si>
  <si>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951  0113  0222016  000  000</t>
  </si>
  <si>
    <t>951  0113  0222016  200  000</t>
  </si>
  <si>
    <t>951  0113  0222016  240  000</t>
  </si>
  <si>
    <t>951  0113  0222016  244  000</t>
  </si>
  <si>
    <t>951  0113  0222016  244  200</t>
  </si>
  <si>
    <t>951  0113  0222016  244  220</t>
  </si>
  <si>
    <t>951  0113  0222016  244  226</t>
  </si>
  <si>
    <t>Жилищное хозяйство</t>
  </si>
  <si>
    <t>951  0501  0000000  000  000</t>
  </si>
  <si>
    <t>951  0501  9900000  000  000</t>
  </si>
  <si>
    <t>951  0501  9990000  000  000</t>
  </si>
  <si>
    <t>Иные межбюджетные трансферты на погашение кредиторской задолженности в рамках непрограммных расходов органа местного самоуправления Пролетарского сельского поселения</t>
  </si>
  <si>
    <t>951  0501  9997107  000  000</t>
  </si>
  <si>
    <t>951  0501  9997107  800  000</t>
  </si>
  <si>
    <t xml:space="preserve">Субсидии юридическим лицам
(кроме некоммерческих организаций), индивидуальным
предпринимателям, физическим лицам
</t>
  </si>
  <si>
    <t>951  0501  9997107  810  000</t>
  </si>
  <si>
    <t>951  0501  9997107  810  200</t>
  </si>
  <si>
    <t>951  0501  9997107  810  240</t>
  </si>
  <si>
    <t xml:space="preserve">Безвозмездные перечисления организациям,
за исключением государственных и муниципальных организаций
</t>
  </si>
  <si>
    <t>951  0501  9997107  810  242</t>
  </si>
  <si>
    <t>Коммунальное хозяйство</t>
  </si>
  <si>
    <t>951  0502  0000000  000  000</t>
  </si>
  <si>
    <t>Муниципальная программа Пролетарского сельского поселения "Благоустройство территории  и жилищно-коммунальное хозяйство"</t>
  </si>
  <si>
    <t>951  0502  0500000  000  000</t>
  </si>
  <si>
    <t>Подпрограмма "Развитие жилищно-коммунального хозяйства Пролетарского сельского поселения"</t>
  </si>
  <si>
    <t>951  0502  0510000  000  000</t>
  </si>
  <si>
    <t>951  0502  0512017  244  226</t>
  </si>
  <si>
    <t>951  0502  0512017  244  220</t>
  </si>
  <si>
    <t>951  0502  0512017  244  200</t>
  </si>
  <si>
    <t>951  0502  0512017  244  000</t>
  </si>
  <si>
    <t>951  0502  0512017  240  000</t>
  </si>
  <si>
    <t>951  0502  0512017  200  000</t>
  </si>
  <si>
    <t>951  0502  0512017  000  000</t>
  </si>
  <si>
    <t>000 1 14 06013 10 0000 430</t>
  </si>
  <si>
    <t>951  0113  9990000  000  000</t>
  </si>
  <si>
    <t>951  0113  9992020  200  000</t>
  </si>
  <si>
    <t>951  0113  9992020  240  000</t>
  </si>
  <si>
    <t xml:space="preserve">Уплата членских взносов в Ассоциацию «Совет муниципальных образований Ростовской области» по иным непрограммным расходам в рамках непрограммных расходов органа местного самоуправления Пролетарского сельского поселения </t>
  </si>
  <si>
    <t>951  0113  9992022  000  000</t>
  </si>
  <si>
    <t>951  0113  9992022  800  000</t>
  </si>
  <si>
    <t>951  0113  9992022  850  000</t>
  </si>
  <si>
    <t>951  0113  9999999  000  000</t>
  </si>
  <si>
    <t>951  0113  9999999  800  000</t>
  </si>
  <si>
    <t>951  0113  9999999  850  000</t>
  </si>
  <si>
    <t>951  0113  9999999  852  000</t>
  </si>
  <si>
    <t>951  0113  9999999  852  200</t>
  </si>
  <si>
    <t>951  0113  9999999  852  290</t>
  </si>
  <si>
    <t>951  0502  0512021  852  290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</si>
  <si>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</si>
  <si>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</si>
  <si>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</si>
  <si>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000 1 11 05030 00 0000 120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</si>
  <si>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</si>
  <si>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</si>
  <si>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60626445</t>
  </si>
  <si>
    <t>951  0113  9999999  200 000</t>
  </si>
  <si>
    <t>951  0113  9999999  240 000</t>
  </si>
  <si>
    <t>951  0501  0516809  600  000</t>
  </si>
  <si>
    <t xml:space="preserve">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t>
  </si>
  <si>
    <t>000 2 02 04081 00 0000 151</t>
  </si>
  <si>
    <t>000 2 02 04081 10 0000 151</t>
  </si>
  <si>
    <t>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t>
  </si>
  <si>
    <t>951  0113  9995224  000  000</t>
  </si>
  <si>
    <t>951  0113  9995224  244  000</t>
  </si>
  <si>
    <t>951  0113  9995224  244  200</t>
  </si>
  <si>
    <t>951  0113  9995224  244  220</t>
  </si>
  <si>
    <t>951  0113  9995224  244  226</t>
  </si>
  <si>
    <t>951  0113  9999999  244  290</t>
  </si>
  <si>
    <t>951  0113  9999999  244  200</t>
  </si>
  <si>
    <t>951  0113  9999999  244  000</t>
  </si>
  <si>
    <t>951  0309  9990000  000  000</t>
  </si>
  <si>
    <t>951  0309  9997111  000  000</t>
  </si>
  <si>
    <t>951  0309  9997111  244  000</t>
  </si>
  <si>
    <t>951  0309  9997111  244  200</t>
  </si>
  <si>
    <t>951  0309  9997111  244  220</t>
  </si>
  <si>
    <t>951  0309  9997111  244  226</t>
  </si>
  <si>
    <t>951  0501  0510000  000  000</t>
  </si>
  <si>
    <t>Мероприятия по благоустройству объектов благоустройства и мест общего пользования с целью создания комфортной среды проживания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</si>
  <si>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951  0503  0522023  000  000</t>
  </si>
  <si>
    <t>951  0503  0522023  244  000</t>
  </si>
  <si>
    <t>951  0503  0522023  244  300</t>
  </si>
  <si>
    <t>951  0503  0522023  244  310</t>
  </si>
  <si>
    <t>951  1001  0000000  000  000</t>
  </si>
  <si>
    <t>Пенсионное обеспечение</t>
  </si>
  <si>
    <t>951  1001  0230000  000  000</t>
  </si>
  <si>
    <t>Расходы на  социальную поддержку  лиц, замещающих выборные муниципальные должности, муниципальных служащих в рамках подпрограммы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 муниципальной программы  Пролетарского сельского поселения "Муниципальная политика"</t>
  </si>
  <si>
    <t>Иные пенсии, социальные доплаты к пенсиям</t>
  </si>
  <si>
    <t>951  1001  0231002  000  000</t>
  </si>
  <si>
    <t>951  1001  0231002  312  000</t>
  </si>
  <si>
    <t>951  1001  0231002  312  200</t>
  </si>
  <si>
    <t>951  1001  0231002  312  260</t>
  </si>
  <si>
    <t>951  1001  0231002  312  263</t>
  </si>
  <si>
    <t>Подпрограмма "Развитие материальной и технической базы"</t>
  </si>
  <si>
    <t>951  1102  0720000  000  000</t>
  </si>
  <si>
    <t>Мероприятия по развитию материальной и спортивной базы в Пролетарском сельском поселении в рамка подпрограммы "Развитие материальной и технической базы" муниципальной программы Пролетарского сельского поселения "Развитие физической культуры и спорта"</t>
  </si>
  <si>
    <t>951  1102  0722012  000  000</t>
  </si>
  <si>
    <t>951  1102  0722012  244  000</t>
  </si>
  <si>
    <t>951  1102  0722012  244  300</t>
  </si>
  <si>
    <t>951  1102  0722012  244  340</t>
  </si>
  <si>
    <t xml:space="preserve">Реализация направления расходов в рамках непрограммных расходов органа местного самоуправления Пролетарского  сельского поселения  </t>
  </si>
  <si>
    <t>Иные межбюджетные трансферты в соответствие с распоряжение Правительства РФ от 21 июня 2014 №1109-р в рамках непрограммных расходов органа местного самоуправления Пролетарского сельского поселения</t>
  </si>
  <si>
    <t>Мероприятия по разработке схемы газоснабжения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</si>
  <si>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Подпрограмма «Развитие муниципального управления и муниципальной службы в Пролетарском сельском поселении, дополнительное профессиональное образование лиц, занятых в системе местного самоуправления"</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</si>
  <si>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t>
  </si>
  <si>
    <t>951  0412  9990000  000  000</t>
  </si>
  <si>
    <t>Другие вопросы в области национальной экономики</t>
  </si>
  <si>
    <t>951  0412  0000000  000  000</t>
  </si>
  <si>
    <t>Определение границ населенных пунктов Пролетарского сельского поселения в рамках 
непрограммных расходов органа местного самоуправления Пролетарского сельского поселения</t>
  </si>
  <si>
    <t>951  0412  9992025  000  000</t>
  </si>
  <si>
    <t>951  0412  9992025  244  000</t>
  </si>
  <si>
    <t>951  0412  9992025  244  200</t>
  </si>
  <si>
    <t>951  0412  9992025  244  220</t>
  </si>
  <si>
    <t>951  0412  9992025  244  226</t>
  </si>
  <si>
    <t>Мероприятия по газификации с. Прохоровка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</si>
  <si>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951  0502  0512024  000  000</t>
  </si>
  <si>
    <t>951  0502  0512024  244  000</t>
  </si>
  <si>
    <t>951  0502  0512024  244  200</t>
  </si>
  <si>
    <t>951  0502  0512024  244  220</t>
  </si>
  <si>
    <t>951  0502  0512024  244  226</t>
  </si>
  <si>
    <t>Прочая закупка товаров, работ и услуг для обеспечения государственных (муниципальных) нужд</t>
  </si>
  <si>
    <t>Расходы за счет резервного фонда Правительства Ростовской области по иным непрограммным мероприятиям в рамках  непрограммных расходов органа местного самоуправления Пролетарского сельского поселения</t>
  </si>
  <si>
    <t>951  0503  9999010  244  310</t>
  </si>
  <si>
    <t>951  0503  9999010  244  300</t>
  </si>
  <si>
    <t>951  0503  9999010  244  000</t>
  </si>
  <si>
    <t>951  0503  9999010  000  000</t>
  </si>
  <si>
    <t>951  0503  9990000  000  000</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</si>
  <si>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</si>
  <si>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Иные выплаты персоналу государственных (муниципальных) органов, за исключением фонда оплаты труда</t>
  </si>
  <si>
    <t xml:space="preserve"> по ОКТМО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</si>
  <si>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</si>
  <si>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Подпрограмма «Нормативно-методическое обеспечение и организация бюджетного процесса»</t>
  </si>
  <si>
    <t>Расходы за счет резервного фонда Администрации Пролетарского сельского поселения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t>
  </si>
  <si>
    <t>951  0309  9999030  000  000</t>
  </si>
  <si>
    <t>951  0309  9999030  244  000</t>
  </si>
  <si>
    <t>951  0309  9999030  244  200</t>
  </si>
  <si>
    <t>951  0309  9999030  244  220</t>
  </si>
  <si>
    <t>951  0309  9999030  244  226</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</si>
  <si>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</si>
  <si>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 xml:space="preserve">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</si>
  <si>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 xml:space="preserve">Фонд оплаты труда государственных(муниципальных) органов и взносы по обязательному социальному страхованию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</si>
  <si>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</si>
  <si>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</si>
  <si>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</si>
  <si>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 с организаций</t>
  </si>
  <si>
    <t>000 1 06 06033 10 0000 110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</si>
  <si>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</si>
  <si>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</si>
  <si>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000 1 06 06040 00 0000 110</t>
  </si>
  <si>
    <t>000 1 06 06043 10 0000 110</t>
  </si>
  <si>
    <t>Земельный налог с физических лиц, обладающих земельным участком, расположенным в границах сельских поселений</t>
  </si>
  <si>
    <t xml:space="preserve">Уплата и иных платежей
</t>
  </si>
  <si>
    <t>951  0113  9992022  853  000</t>
  </si>
  <si>
    <t>951  0113  9992022  853  200</t>
  </si>
  <si>
    <t>951  0113  9992022  853  290</t>
  </si>
  <si>
    <t>951  0501  0516026  000  000</t>
  </si>
  <si>
    <t>Взносы "Ростовскому областному фонду содействия капитальному ремонту" на капитальный ремонт общего имущества в многоквартирных домах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</si>
  <si>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Периодичность: месячная, квартальная, годовая</t>
  </si>
  <si>
    <t>по ОКЕЙ</t>
  </si>
  <si>
    <t xml:space="preserve">Оценка муниципального имущества,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t>
  </si>
  <si>
    <t>951  0113  9992028  244  226</t>
  </si>
  <si>
    <t>951  0113  9992028  244  220</t>
  </si>
  <si>
    <t>951  0113  9992028  244  200</t>
  </si>
  <si>
    <t>951  0113  9992028  244  000</t>
  </si>
  <si>
    <t>951  0113  9992028  000  000</t>
  </si>
  <si>
    <t xml:space="preserve"> на 1 аперля 2015 г.</t>
  </si>
  <si>
    <t>01.04.2015</t>
  </si>
  <si>
    <t>000 1 06 06030 00 0000 110</t>
  </si>
  <si>
    <t>951  0501  0516026  243  225</t>
  </si>
  <si>
    <t>951  0501  0516026  243  220</t>
  </si>
  <si>
    <t>951  0501  0516026  243  200</t>
  </si>
  <si>
    <t>951  0501  0516026  243  000</t>
  </si>
  <si>
    <t>Закупка товаров, работ, услуг в целях капитального ремонта государственного (муниципального) имущества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</si>
</sst>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0"/>
      <name val="Arial Cyr"/>
      <family val="0"/>
    </font>
    <font>
      <sz val="11"/>
      <color indexed="8"/>
      <name val="Calibri"/>
      <family val="2"/>
    </font>
    <font>
      <sz val="8"/>
      <name val="Arial Cyr"/>
      <family val="0"/>
    </font>
    <font>
      <sz val="8"/>
      <color indexed="8"/>
      <name val="Calibri"/>
      <family val="2"/>
    </font>
    <font>
      <sz val="8"/>
      <name val="Times New Roman"/>
      <family val="1"/>
    </font>
    <font>
      <sz val="8"/>
      <color indexed="8"/>
      <name val="Times New Roman"/>
      <family val="1"/>
    </font>
    <font>
      <b/>
      <sz val="8"/>
      <name val="Times New Roman"/>
      <family val="1"/>
    </font>
    <font>
      <b/>
      <sz val="12"/>
      <name val="Times New Roman"/>
      <family val="1"/>
    </font>
    <font>
      <sz val="10"/>
      <color indexed="8"/>
      <name val="Times New Roman"/>
      <family val="1"/>
    </font>
    <font>
      <b/>
      <sz val="10"/>
      <color indexed="8"/>
      <name val="Times New Roman"/>
      <family val="1"/>
    </font>
    <font>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sz val="8"/>
      <color theme="1"/>
      <name val="Times New Roman"/>
      <family val="1"/>
    </font>
    <font>
      <sz val="8"/>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style="thin"/>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top style="thin"/>
      <bottom style="thin"/>
    </border>
    <border>
      <left style="thin"/>
      <right/>
      <top/>
      <bottom style="hair"/>
    </border>
    <border>
      <left/>
      <right/>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bottom style="thin"/>
    </border>
    <border>
      <left/>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6" fillId="0" borderId="0">
      <alignment/>
      <protection/>
    </xf>
    <xf numFmtId="0" fontId="38" fillId="0" borderId="0">
      <alignment/>
      <protection/>
    </xf>
    <xf numFmtId="0" fontId="38" fillId="0" borderId="0">
      <alignment/>
      <protection/>
    </xf>
    <xf numFmtId="0" fontId="38"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43">
    <xf numFmtId="0" fontId="0" fillId="0" borderId="0" xfId="0" applyAlignment="1">
      <alignment/>
    </xf>
    <xf numFmtId="0" fontId="4" fillId="0" borderId="10" xfId="0" applyFont="1" applyBorder="1" applyAlignment="1">
      <alignment horizontal="center"/>
    </xf>
    <xf numFmtId="0" fontId="4" fillId="0" borderId="0" xfId="0" applyFont="1" applyAlignment="1">
      <alignment horizontal="left"/>
    </xf>
    <xf numFmtId="49" fontId="4" fillId="0" borderId="11" xfId="0" applyNumberFormat="1" applyFont="1" applyBorder="1" applyAlignment="1">
      <alignment horizontal="centerContinuous"/>
    </xf>
    <xf numFmtId="0" fontId="4" fillId="0" borderId="0" xfId="0" applyFont="1" applyAlignment="1">
      <alignment horizontal="centerContinuous"/>
    </xf>
    <xf numFmtId="49" fontId="4" fillId="0" borderId="12" xfId="0" applyNumberFormat="1" applyFont="1" applyBorder="1" applyAlignment="1">
      <alignment horizontal="center"/>
    </xf>
    <xf numFmtId="49" fontId="4" fillId="0" borderId="0" xfId="0" applyNumberFormat="1" applyFont="1" applyAlignment="1">
      <alignment/>
    </xf>
    <xf numFmtId="49" fontId="4" fillId="0" borderId="13" xfId="0" applyNumberFormat="1" applyFont="1" applyBorder="1" applyAlignment="1">
      <alignment horizontal="center"/>
    </xf>
    <xf numFmtId="0" fontId="4" fillId="0" borderId="0" xfId="0" applyFont="1" applyAlignment="1">
      <alignment/>
    </xf>
    <xf numFmtId="49" fontId="4" fillId="0" borderId="12" xfId="0" applyNumberFormat="1" applyFont="1" applyBorder="1" applyAlignment="1">
      <alignment horizontal="centerContinuous"/>
    </xf>
    <xf numFmtId="49" fontId="4" fillId="0" borderId="14" xfId="0" applyNumberFormat="1" applyFont="1" applyBorder="1" applyAlignment="1">
      <alignment horizontal="centerContinuous"/>
    </xf>
    <xf numFmtId="49" fontId="4" fillId="0" borderId="0" xfId="0" applyNumberFormat="1" applyFont="1" applyBorder="1" applyAlignment="1">
      <alignment horizontal="centerContinuous"/>
    </xf>
    <xf numFmtId="0" fontId="4" fillId="0" borderId="15" xfId="0" applyFont="1" applyBorder="1" applyAlignment="1">
      <alignment horizontal="left"/>
    </xf>
    <xf numFmtId="0" fontId="4" fillId="0" borderId="16" xfId="0" applyFont="1" applyBorder="1" applyAlignment="1">
      <alignment horizontal="center"/>
    </xf>
    <xf numFmtId="0" fontId="4" fillId="0" borderId="15" xfId="0" applyFont="1" applyBorder="1" applyAlignment="1">
      <alignment horizontal="center"/>
    </xf>
    <xf numFmtId="49" fontId="4" fillId="0" borderId="15" xfId="0" applyNumberFormat="1" applyFont="1" applyBorder="1" applyAlignment="1">
      <alignment horizontal="center" vertical="center"/>
    </xf>
    <xf numFmtId="0" fontId="4" fillId="0" borderId="17" xfId="0" applyFont="1" applyBorder="1" applyAlignment="1">
      <alignment horizontal="center"/>
    </xf>
    <xf numFmtId="0" fontId="4" fillId="0" borderId="18" xfId="0" applyFont="1" applyBorder="1" applyAlignment="1">
      <alignment horizontal="center"/>
    </xf>
    <xf numFmtId="49" fontId="4" fillId="0" borderId="17" xfId="0" applyNumberFormat="1" applyFont="1" applyBorder="1" applyAlignment="1">
      <alignment horizontal="center" vertical="center"/>
    </xf>
    <xf numFmtId="0" fontId="4" fillId="0" borderId="17" xfId="0" applyFont="1" applyBorder="1" applyAlignment="1">
      <alignment horizontal="left"/>
    </xf>
    <xf numFmtId="0" fontId="4" fillId="0" borderId="19" xfId="0" applyFont="1" applyBorder="1" applyAlignment="1">
      <alignment horizontal="center" vertical="center"/>
    </xf>
    <xf numFmtId="49" fontId="4" fillId="0" borderId="19" xfId="0" applyNumberFormat="1" applyFont="1" applyBorder="1" applyAlignment="1">
      <alignment horizontal="center" vertical="center"/>
    </xf>
    <xf numFmtId="0" fontId="4" fillId="0" borderId="0" xfId="0" applyFont="1" applyBorder="1" applyAlignment="1">
      <alignment wrapText="1"/>
    </xf>
    <xf numFmtId="49" fontId="4" fillId="0" borderId="0" xfId="0" applyNumberFormat="1" applyFont="1" applyBorder="1" applyAlignment="1">
      <alignment wrapText="1"/>
    </xf>
    <xf numFmtId="49" fontId="4" fillId="0" borderId="0" xfId="0" applyNumberFormat="1" applyFont="1" applyBorder="1" applyAlignment="1">
      <alignment horizontal="center"/>
    </xf>
    <xf numFmtId="49" fontId="4" fillId="0" borderId="0" xfId="0" applyNumberFormat="1" applyFont="1" applyBorder="1" applyAlignment="1">
      <alignment/>
    </xf>
    <xf numFmtId="0" fontId="4" fillId="0" borderId="0" xfId="0" applyFont="1" applyBorder="1" applyAlignment="1">
      <alignment horizontal="left"/>
    </xf>
    <xf numFmtId="49" fontId="4" fillId="0" borderId="0" xfId="0" applyNumberFormat="1" applyFont="1" applyBorder="1" applyAlignment="1">
      <alignment horizontal="left"/>
    </xf>
    <xf numFmtId="0" fontId="4" fillId="0" borderId="0" xfId="0" applyFont="1" applyBorder="1" applyAlignment="1">
      <alignment horizontal="center"/>
    </xf>
    <xf numFmtId="49" fontId="4" fillId="0" borderId="0" xfId="0" applyNumberFormat="1" applyFont="1" applyBorder="1" applyAlignment="1">
      <alignment horizontal="center" vertical="center"/>
    </xf>
    <xf numFmtId="0" fontId="4" fillId="0" borderId="15" xfId="0" applyFont="1" applyBorder="1" applyAlignment="1">
      <alignment horizontal="center" vertical="center"/>
    </xf>
    <xf numFmtId="0" fontId="4" fillId="0" borderId="20" xfId="0" applyNumberFormat="1" applyFont="1" applyBorder="1" applyAlignment="1">
      <alignment horizontal="left" vertical="center" wrapText="1"/>
    </xf>
    <xf numFmtId="4" fontId="4" fillId="0" borderId="19" xfId="0" applyNumberFormat="1" applyFont="1" applyBorder="1" applyAlignment="1">
      <alignment horizontal="right" wrapText="1"/>
    </xf>
    <xf numFmtId="4" fontId="4" fillId="0" borderId="19" xfId="0" applyNumberFormat="1" applyFont="1" applyBorder="1" applyAlignment="1">
      <alignment horizontal="center"/>
    </xf>
    <xf numFmtId="0" fontId="4" fillId="0" borderId="21" xfId="0" applyFont="1" applyBorder="1" applyAlignment="1">
      <alignment horizontal="left" wrapText="1"/>
    </xf>
    <xf numFmtId="0" fontId="4" fillId="0" borderId="19" xfId="0" applyNumberFormat="1" applyFont="1" applyBorder="1" applyAlignment="1">
      <alignment horizontal="center"/>
    </xf>
    <xf numFmtId="0" fontId="4" fillId="0" borderId="0" xfId="0" applyNumberFormat="1" applyFont="1" applyBorder="1" applyAlignment="1">
      <alignment horizontal="left" vertical="center" wrapText="1"/>
    </xf>
    <xf numFmtId="49" fontId="4" fillId="0" borderId="0" xfId="0" applyNumberFormat="1" applyFont="1" applyBorder="1" applyAlignment="1">
      <alignment horizontal="center" wrapText="1"/>
    </xf>
    <xf numFmtId="0" fontId="4" fillId="0" borderId="0" xfId="0" applyFont="1" applyBorder="1" applyAlignment="1">
      <alignment horizontal="left" wrapText="1"/>
    </xf>
    <xf numFmtId="0" fontId="4" fillId="0" borderId="0" xfId="0" applyFont="1" applyAlignment="1">
      <alignment/>
    </xf>
    <xf numFmtId="0" fontId="6" fillId="0" borderId="0" xfId="0" applyFont="1" applyAlignment="1">
      <alignment horizontal="centerContinuous"/>
    </xf>
    <xf numFmtId="0" fontId="6" fillId="0" borderId="0" xfId="0" applyFont="1" applyBorder="1" applyAlignment="1">
      <alignment/>
    </xf>
    <xf numFmtId="0" fontId="4" fillId="0" borderId="22" xfId="0" applyFont="1" applyBorder="1" applyAlignment="1">
      <alignment horizontal="left"/>
    </xf>
    <xf numFmtId="0" fontId="4" fillId="0" borderId="22" xfId="0" applyFont="1" applyBorder="1" applyAlignment="1">
      <alignment/>
    </xf>
    <xf numFmtId="49" fontId="4" fillId="0" borderId="22" xfId="0" applyNumberFormat="1" applyFont="1" applyBorder="1" applyAlignment="1">
      <alignment/>
    </xf>
    <xf numFmtId="0" fontId="4" fillId="0" borderId="22" xfId="0" applyFont="1" applyBorder="1" applyAlignment="1">
      <alignment/>
    </xf>
    <xf numFmtId="49" fontId="4" fillId="0" borderId="22" xfId="0" applyNumberFormat="1" applyFont="1" applyBorder="1" applyAlignment="1">
      <alignment horizontal="left"/>
    </xf>
    <xf numFmtId="0" fontId="7" fillId="0" borderId="0" xfId="0" applyFont="1" applyBorder="1" applyAlignment="1">
      <alignment/>
    </xf>
    <xf numFmtId="0" fontId="4" fillId="0" borderId="0" xfId="0" applyFont="1" applyBorder="1" applyAlignment="1">
      <alignment/>
    </xf>
    <xf numFmtId="0" fontId="4" fillId="0" borderId="0" xfId="0" applyFont="1" applyAlignment="1">
      <alignment vertical="distributed" wrapText="1"/>
    </xf>
    <xf numFmtId="0" fontId="4" fillId="0" borderId="0" xfId="0" applyFont="1" applyBorder="1" applyAlignment="1">
      <alignment vertical="distributed" wrapText="1"/>
    </xf>
    <xf numFmtId="0" fontId="4" fillId="33" borderId="0" xfId="0" applyFont="1" applyFill="1" applyAlignment="1">
      <alignment/>
    </xf>
    <xf numFmtId="49" fontId="4" fillId="0" borderId="19" xfId="0" applyNumberFormat="1" applyFont="1" applyBorder="1" applyAlignment="1">
      <alignment horizontal="center"/>
    </xf>
    <xf numFmtId="49" fontId="4" fillId="0" borderId="23" xfId="0" applyNumberFormat="1" applyFont="1" applyBorder="1" applyAlignment="1">
      <alignment horizontal="center" wrapText="1"/>
    </xf>
    <xf numFmtId="49" fontId="4" fillId="0" borderId="24" xfId="0" applyNumberFormat="1" applyFont="1" applyBorder="1" applyAlignment="1">
      <alignment horizontal="center" wrapText="1"/>
    </xf>
    <xf numFmtId="4" fontId="4" fillId="0" borderId="24" xfId="0" applyNumberFormat="1" applyFont="1" applyBorder="1" applyAlignment="1">
      <alignment horizontal="center"/>
    </xf>
    <xf numFmtId="49" fontId="4" fillId="0" borderId="25" xfId="0" applyNumberFormat="1" applyFont="1" applyBorder="1" applyAlignment="1">
      <alignment horizontal="center" wrapText="1"/>
    </xf>
    <xf numFmtId="49" fontId="4" fillId="0" borderId="25" xfId="0" applyNumberFormat="1" applyFont="1" applyBorder="1" applyAlignment="1">
      <alignment horizontal="center"/>
    </xf>
    <xf numFmtId="49" fontId="4" fillId="0" borderId="26" xfId="0" applyNumberFormat="1" applyFont="1" applyBorder="1" applyAlignment="1">
      <alignment horizontal="center"/>
    </xf>
    <xf numFmtId="0" fontId="4" fillId="0" borderId="10" xfId="0" applyNumberFormat="1" applyFont="1" applyBorder="1" applyAlignment="1">
      <alignment horizontal="center"/>
    </xf>
    <xf numFmtId="4" fontId="4" fillId="0" borderId="10" xfId="0" applyNumberFormat="1" applyFont="1" applyBorder="1" applyAlignment="1">
      <alignment horizontal="right" wrapText="1"/>
    </xf>
    <xf numFmtId="49" fontId="4" fillId="0" borderId="10" xfId="0" applyNumberFormat="1" applyFont="1" applyBorder="1" applyAlignment="1">
      <alignment horizontal="center"/>
    </xf>
    <xf numFmtId="49" fontId="4" fillId="0" borderId="19" xfId="0" applyNumberFormat="1" applyFont="1" applyBorder="1" applyAlignment="1">
      <alignment horizontal="center"/>
    </xf>
    <xf numFmtId="0" fontId="4" fillId="0" borderId="0" xfId="0" applyFont="1" applyFill="1" applyAlignment="1">
      <alignment/>
    </xf>
    <xf numFmtId="49" fontId="4" fillId="0" borderId="0" xfId="0" applyNumberFormat="1" applyFont="1" applyFill="1" applyBorder="1" applyAlignment="1">
      <alignment/>
    </xf>
    <xf numFmtId="49" fontId="4" fillId="0" borderId="0" xfId="0" applyNumberFormat="1" applyFont="1" applyFill="1" applyAlignment="1">
      <alignment/>
    </xf>
    <xf numFmtId="4" fontId="4" fillId="0" borderId="24" xfId="0" applyNumberFormat="1" applyFont="1" applyBorder="1" applyAlignment="1">
      <alignment horizontal="center" wrapText="1"/>
    </xf>
    <xf numFmtId="4" fontId="4" fillId="0" borderId="19" xfId="0" applyNumberFormat="1" applyFont="1" applyBorder="1" applyAlignment="1">
      <alignment horizontal="center" wrapText="1"/>
    </xf>
    <xf numFmtId="4" fontId="4" fillId="33" borderId="19" xfId="0" applyNumberFormat="1" applyFont="1" applyFill="1" applyBorder="1" applyAlignment="1">
      <alignment horizontal="center"/>
    </xf>
    <xf numFmtId="4" fontId="4" fillId="33" borderId="10" xfId="0" applyNumberFormat="1" applyFont="1" applyFill="1" applyBorder="1" applyAlignment="1">
      <alignment horizontal="center"/>
    </xf>
    <xf numFmtId="0" fontId="44" fillId="0" borderId="19" xfId="0" applyFont="1" applyBorder="1" applyAlignment="1">
      <alignment vertical="distributed" wrapText="1"/>
    </xf>
    <xf numFmtId="0" fontId="44" fillId="0" borderId="19" xfId="0" applyFont="1" applyBorder="1" applyAlignment="1">
      <alignment horizontal="center" wrapText="1"/>
    </xf>
    <xf numFmtId="0" fontId="44" fillId="0" borderId="19" xfId="0" applyFont="1" applyFill="1" applyBorder="1" applyAlignment="1">
      <alignment horizontal="center" wrapText="1"/>
    </xf>
    <xf numFmtId="0" fontId="44" fillId="0" borderId="19" xfId="0" applyFont="1" applyBorder="1" applyAlignment="1">
      <alignment horizontal="center" vertical="distributed" wrapText="1"/>
    </xf>
    <xf numFmtId="0" fontId="44" fillId="0" borderId="19" xfId="0" applyFont="1" applyBorder="1" applyAlignment="1">
      <alignment horizontal="center"/>
    </xf>
    <xf numFmtId="0" fontId="44" fillId="0" borderId="19" xfId="0" applyFont="1" applyFill="1" applyBorder="1" applyAlignment="1">
      <alignment horizontal="center"/>
    </xf>
    <xf numFmtId="0" fontId="44" fillId="0" borderId="19" xfId="0" applyFont="1" applyBorder="1" applyAlignment="1">
      <alignment horizontal="center" vertical="top" wrapText="1"/>
    </xf>
    <xf numFmtId="0" fontId="44" fillId="0" borderId="19" xfId="0" applyFont="1" applyBorder="1" applyAlignment="1">
      <alignment horizontal="center"/>
    </xf>
    <xf numFmtId="0" fontId="45" fillId="0" borderId="19" xfId="0" applyFont="1" applyBorder="1" applyAlignment="1">
      <alignment vertical="distributed" wrapText="1"/>
    </xf>
    <xf numFmtId="4" fontId="44" fillId="0" borderId="19" xfId="0" applyNumberFormat="1" applyFont="1" applyFill="1" applyBorder="1" applyAlignment="1">
      <alignment horizontal="right"/>
    </xf>
    <xf numFmtId="4" fontId="44" fillId="0" borderId="19" xfId="0" applyNumberFormat="1" applyFont="1" applyBorder="1" applyAlignment="1">
      <alignment horizontal="right" wrapText="1"/>
    </xf>
    <xf numFmtId="0" fontId="44" fillId="0" borderId="19" xfId="0" applyFont="1" applyBorder="1" applyAlignment="1">
      <alignment vertical="distributed" wrapText="1" readingOrder="1"/>
    </xf>
    <xf numFmtId="0" fontId="44" fillId="0" borderId="19" xfId="0" applyFont="1" applyBorder="1" applyAlignment="1">
      <alignment vertical="top" wrapText="1"/>
    </xf>
    <xf numFmtId="0" fontId="44" fillId="33" borderId="19" xfId="0" applyFont="1" applyFill="1" applyBorder="1" applyAlignment="1">
      <alignment vertical="distributed" wrapText="1"/>
    </xf>
    <xf numFmtId="0" fontId="44" fillId="33" borderId="19" xfId="0" applyFont="1" applyFill="1" applyBorder="1" applyAlignment="1">
      <alignment horizontal="center"/>
    </xf>
    <xf numFmtId="0" fontId="10" fillId="0" borderId="19" xfId="0" applyFont="1" applyBorder="1" applyAlignment="1">
      <alignment wrapText="1"/>
    </xf>
    <xf numFmtId="0" fontId="44" fillId="34" borderId="19" xfId="0" applyFont="1" applyFill="1" applyBorder="1" applyAlignment="1">
      <alignment vertical="distributed" wrapText="1"/>
    </xf>
    <xf numFmtId="0" fontId="44" fillId="34" borderId="19" xfId="0" applyFont="1" applyFill="1" applyBorder="1" applyAlignment="1">
      <alignment horizontal="center"/>
    </xf>
    <xf numFmtId="4" fontId="10" fillId="34" borderId="19" xfId="0" applyNumberFormat="1" applyFont="1" applyFill="1" applyBorder="1" applyAlignment="1">
      <alignment/>
    </xf>
    <xf numFmtId="4" fontId="44" fillId="34" borderId="19" xfId="0" applyNumberFormat="1" applyFont="1" applyFill="1" applyBorder="1" applyAlignment="1">
      <alignment horizontal="right" wrapText="1"/>
    </xf>
    <xf numFmtId="4" fontId="10" fillId="0" borderId="19" xfId="0" applyNumberFormat="1" applyFont="1" applyFill="1" applyBorder="1" applyAlignment="1">
      <alignment/>
    </xf>
    <xf numFmtId="0" fontId="44" fillId="0" borderId="19" xfId="0" applyFont="1" applyBorder="1" applyAlignment="1">
      <alignment vertical="justify" wrapText="1"/>
    </xf>
    <xf numFmtId="4" fontId="44" fillId="33" borderId="19" xfId="0" applyNumberFormat="1" applyFont="1" applyFill="1" applyBorder="1" applyAlignment="1">
      <alignment horizontal="right"/>
    </xf>
    <xf numFmtId="0" fontId="44" fillId="0" borderId="0" xfId="0" applyFont="1" applyAlignment="1">
      <alignment/>
    </xf>
    <xf numFmtId="0" fontId="44" fillId="0" borderId="19" xfId="0" applyFont="1" applyBorder="1" applyAlignment="1">
      <alignment wrapText="1"/>
    </xf>
    <xf numFmtId="4" fontId="44" fillId="0" borderId="19" xfId="0" applyNumberFormat="1" applyFont="1" applyFill="1" applyBorder="1" applyAlignment="1">
      <alignment horizontal="right" wrapText="1"/>
    </xf>
    <xf numFmtId="0" fontId="10" fillId="0" borderId="0" xfId="0" applyFont="1" applyBorder="1" applyAlignment="1">
      <alignment vertical="distributed" wrapText="1"/>
    </xf>
    <xf numFmtId="0" fontId="10" fillId="0" borderId="0" xfId="0" applyFont="1" applyBorder="1" applyAlignment="1">
      <alignment horizontal="left" wrapText="1"/>
    </xf>
    <xf numFmtId="49" fontId="10" fillId="0" borderId="0" xfId="0" applyNumberFormat="1" applyFont="1" applyBorder="1" applyAlignment="1">
      <alignment horizontal="center"/>
    </xf>
    <xf numFmtId="49" fontId="10" fillId="0" borderId="0" xfId="0" applyNumberFormat="1" applyFont="1" applyFill="1" applyBorder="1" applyAlignment="1">
      <alignment horizontal="center"/>
    </xf>
    <xf numFmtId="0" fontId="10" fillId="0" borderId="19" xfId="0" applyFont="1" applyBorder="1" applyAlignment="1">
      <alignment vertical="distributed" wrapText="1"/>
    </xf>
    <xf numFmtId="0" fontId="10" fillId="0" borderId="19" xfId="0" applyFont="1" applyBorder="1" applyAlignment="1">
      <alignment horizontal="center" wrapText="1"/>
    </xf>
    <xf numFmtId="49" fontId="10" fillId="0" borderId="19" xfId="0" applyNumberFormat="1" applyFont="1" applyBorder="1" applyAlignment="1">
      <alignment horizontal="center"/>
    </xf>
    <xf numFmtId="4" fontId="10" fillId="0" borderId="19" xfId="0" applyNumberFormat="1" applyFont="1" applyFill="1" applyBorder="1" applyAlignment="1">
      <alignment horizontal="center"/>
    </xf>
    <xf numFmtId="0" fontId="44" fillId="0" borderId="19" xfId="0" applyFont="1" applyBorder="1" applyAlignment="1">
      <alignment horizontal="center"/>
    </xf>
    <xf numFmtId="4" fontId="44" fillId="0" borderId="19" xfId="0" applyNumberFormat="1" applyFont="1" applyFill="1" applyBorder="1" applyAlignment="1">
      <alignment horizontal="right"/>
    </xf>
    <xf numFmtId="3" fontId="44" fillId="0" borderId="19" xfId="0" applyNumberFormat="1" applyFont="1" applyBorder="1" applyAlignment="1">
      <alignment horizontal="center"/>
    </xf>
    <xf numFmtId="0" fontId="44" fillId="0" borderId="19" xfId="0" applyFont="1" applyBorder="1" applyAlignment="1">
      <alignment horizontal="center"/>
    </xf>
    <xf numFmtId="0" fontId="46" fillId="34" borderId="19" xfId="53" applyNumberFormat="1" applyFont="1" applyFill="1" applyBorder="1" applyAlignment="1">
      <alignment horizontal="justify" vertical="top" wrapText="1"/>
      <protection/>
    </xf>
    <xf numFmtId="49" fontId="46" fillId="34" borderId="19" xfId="53" applyNumberFormat="1" applyFont="1" applyFill="1" applyBorder="1" applyAlignment="1">
      <alignment horizontal="center"/>
      <protection/>
    </xf>
    <xf numFmtId="49" fontId="46" fillId="34" borderId="19" xfId="53" applyNumberFormat="1" applyFont="1" applyFill="1" applyBorder="1">
      <alignment/>
      <protection/>
    </xf>
    <xf numFmtId="4" fontId="46" fillId="34" borderId="19" xfId="53" applyNumberFormat="1" applyFont="1" applyFill="1" applyBorder="1" applyAlignment="1">
      <alignment horizontal="right"/>
      <protection/>
    </xf>
    <xf numFmtId="4" fontId="4" fillId="34" borderId="19" xfId="0" applyNumberFormat="1" applyFont="1" applyFill="1" applyBorder="1" applyAlignment="1">
      <alignment horizontal="right"/>
    </xf>
    <xf numFmtId="4" fontId="46" fillId="34" borderId="19" xfId="54" applyNumberFormat="1" applyFont="1" applyFill="1" applyBorder="1" applyAlignment="1">
      <alignment horizontal="right"/>
      <protection/>
    </xf>
    <xf numFmtId="0" fontId="46" fillId="33" borderId="19" xfId="53" applyNumberFormat="1" applyFont="1" applyFill="1" applyBorder="1" applyAlignment="1">
      <alignment horizontal="justify" vertical="top" wrapText="1"/>
      <protection/>
    </xf>
    <xf numFmtId="49" fontId="46" fillId="33" borderId="19" xfId="53" applyNumberFormat="1" applyFont="1" applyFill="1" applyBorder="1" applyAlignment="1">
      <alignment horizontal="center"/>
      <protection/>
    </xf>
    <xf numFmtId="49" fontId="46" fillId="33" borderId="19" xfId="53" applyNumberFormat="1" applyFont="1" applyFill="1" applyBorder="1">
      <alignment/>
      <protection/>
    </xf>
    <xf numFmtId="4" fontId="46" fillId="33" borderId="19" xfId="53" applyNumberFormat="1" applyFont="1" applyFill="1" applyBorder="1" applyAlignment="1">
      <alignment horizontal="right"/>
      <protection/>
    </xf>
    <xf numFmtId="4" fontId="4" fillId="33" borderId="19" xfId="0" applyNumberFormat="1" applyFont="1" applyFill="1" applyBorder="1" applyAlignment="1">
      <alignment horizontal="right"/>
    </xf>
    <xf numFmtId="4" fontId="46" fillId="33" borderId="19" xfId="54" applyNumberFormat="1" applyFont="1" applyFill="1" applyBorder="1" applyAlignment="1">
      <alignment horizontal="right"/>
      <protection/>
    </xf>
    <xf numFmtId="49" fontId="46" fillId="33" borderId="19" xfId="53" applyNumberFormat="1" applyFont="1" applyFill="1" applyBorder="1" applyAlignment="1">
      <alignment horizontal="justify" vertical="top" wrapText="1"/>
      <protection/>
    </xf>
    <xf numFmtId="0" fontId="46" fillId="33" borderId="19" xfId="53" applyNumberFormat="1" applyFont="1" applyFill="1" applyBorder="1" applyAlignment="1">
      <alignment horizontal="justify" vertical="distributed" wrapText="1"/>
      <protection/>
    </xf>
    <xf numFmtId="0" fontId="4" fillId="33" borderId="15" xfId="0" applyNumberFormat="1" applyFont="1" applyFill="1" applyBorder="1" applyAlignment="1">
      <alignment horizontal="justify" vertical="top" wrapText="1"/>
    </xf>
    <xf numFmtId="0" fontId="4" fillId="33" borderId="27" xfId="0" applyNumberFormat="1" applyFont="1" applyFill="1" applyBorder="1" applyAlignment="1">
      <alignment horizontal="justify" vertical="top" wrapText="1"/>
    </xf>
    <xf numFmtId="4" fontId="10" fillId="0" borderId="19" xfId="0" applyNumberFormat="1" applyFont="1" applyFill="1" applyBorder="1" applyAlignment="1">
      <alignment horizontal="right"/>
    </xf>
    <xf numFmtId="4" fontId="4" fillId="33" borderId="19" xfId="0" applyNumberFormat="1" applyFont="1" applyFill="1" applyBorder="1" applyAlignment="1">
      <alignment horizontal="right"/>
    </xf>
    <xf numFmtId="0" fontId="44" fillId="0" borderId="19" xfId="0" applyFont="1" applyBorder="1" applyAlignment="1">
      <alignment horizontal="center"/>
    </xf>
    <xf numFmtId="4" fontId="44" fillId="0" borderId="19" xfId="0" applyNumberFormat="1" applyFont="1" applyFill="1" applyBorder="1" applyAlignment="1">
      <alignment horizontal="right"/>
    </xf>
    <xf numFmtId="49" fontId="4" fillId="0" borderId="0" xfId="0" applyNumberFormat="1" applyFont="1" applyAlignment="1">
      <alignment horizontal="right"/>
    </xf>
    <xf numFmtId="4" fontId="4" fillId="33" borderId="19" xfId="0" applyNumberFormat="1" applyFont="1" applyFill="1" applyBorder="1" applyAlignment="1">
      <alignment horizontal="right"/>
    </xf>
    <xf numFmtId="0" fontId="44" fillId="0" borderId="19" xfId="0" applyFont="1" applyBorder="1" applyAlignment="1">
      <alignment horizontal="center"/>
    </xf>
    <xf numFmtId="4" fontId="47" fillId="33" borderId="19" xfId="0" applyNumberFormat="1" applyFont="1" applyFill="1" applyBorder="1" applyAlignment="1">
      <alignment horizontal="right"/>
    </xf>
    <xf numFmtId="0" fontId="7" fillId="0" borderId="0" xfId="0" applyFont="1" applyBorder="1" applyAlignment="1">
      <alignment horizontal="center"/>
    </xf>
    <xf numFmtId="0" fontId="4" fillId="0" borderId="0" xfId="0" applyFont="1" applyAlignment="1">
      <alignment horizontal="right"/>
    </xf>
    <xf numFmtId="0" fontId="4" fillId="0" borderId="28" xfId="0" applyFont="1" applyBorder="1" applyAlignment="1">
      <alignment horizontal="right"/>
    </xf>
    <xf numFmtId="0" fontId="4" fillId="0" borderId="0" xfId="0" applyFont="1" applyAlignment="1">
      <alignment horizontal="left" wrapText="1"/>
    </xf>
    <xf numFmtId="49" fontId="4" fillId="33" borderId="19" xfId="0" applyNumberFormat="1" applyFont="1" applyFill="1" applyBorder="1" applyAlignment="1">
      <alignment horizontal="center"/>
    </xf>
    <xf numFmtId="0" fontId="4" fillId="33" borderId="19" xfId="0" applyFont="1" applyFill="1" applyBorder="1" applyAlignment="1">
      <alignment horizontal="center"/>
    </xf>
    <xf numFmtId="4" fontId="4" fillId="33" borderId="19" xfId="0" applyNumberFormat="1" applyFont="1" applyFill="1" applyBorder="1" applyAlignment="1">
      <alignment horizontal="right"/>
    </xf>
    <xf numFmtId="0" fontId="44" fillId="0" borderId="19" xfId="0" applyFont="1" applyBorder="1" applyAlignment="1">
      <alignment horizontal="center"/>
    </xf>
    <xf numFmtId="4" fontId="44" fillId="0" borderId="19" xfId="0" applyNumberFormat="1" applyFont="1" applyFill="1" applyBorder="1" applyAlignment="1">
      <alignment horizontal="right"/>
    </xf>
    <xf numFmtId="4" fontId="44" fillId="0" borderId="15" xfId="0" applyNumberFormat="1" applyFont="1" applyFill="1" applyBorder="1" applyAlignment="1">
      <alignment horizontal="right"/>
    </xf>
    <xf numFmtId="4" fontId="44" fillId="0" borderId="27" xfId="0" applyNumberFormat="1" applyFont="1" applyFill="1" applyBorder="1" applyAlignment="1">
      <alignment horizontal="righ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gridLines="1"/>
  <pageMargins left="0.75" right="0.75" top="1" bottom="1" header="0.5" footer="0.5"/>
  <pageSetup orientation="portrait" paperSize="9"/>
  <headerFooter alignWithMargins="0">
    <oddHeader>&amp;C&amp;A</oddHeader>
    <oddFooter>&amp;CСтр. &amp;P</oddFooter>
  </headerFooter>
</worksheet>
</file>

<file path=xl/worksheets/sheet2.xml><?xml version="1.0" encoding="utf-8"?>
<worksheet xmlns="http://schemas.openxmlformats.org/spreadsheetml/2006/main" xmlns:r="http://schemas.openxmlformats.org/officeDocument/2006/relationships">
  <dimension ref="A1:F151"/>
  <sheetViews>
    <sheetView showGridLines="0" tabSelected="1" view="pageBreakPreview" zoomScale="130" zoomScaleSheetLayoutView="130" zoomScalePageLayoutView="0" workbookViewId="0" topLeftCell="A103">
      <selection activeCell="E116" sqref="E116"/>
    </sheetView>
  </sheetViews>
  <sheetFormatPr defaultColWidth="9.00390625" defaultRowHeight="12.75"/>
  <cols>
    <col min="1" max="1" width="35.75390625" style="2" customWidth="1"/>
    <col min="2" max="2" width="4.125" style="2" customWidth="1"/>
    <col min="3" max="3" width="19.00390625" style="2" customWidth="1"/>
    <col min="4" max="4" width="10.375" style="6" customWidth="1"/>
    <col min="5" max="5" width="10.25390625" style="6" customWidth="1"/>
    <col min="6" max="6" width="11.00390625" style="39" customWidth="1"/>
    <col min="7" max="16384" width="9.125" style="39" customWidth="1"/>
  </cols>
  <sheetData>
    <row r="1" ht="10.5" customHeight="1">
      <c r="D1" s="39"/>
    </row>
    <row r="2" spans="1:6" ht="17.25" customHeight="1" thickBot="1">
      <c r="A2" s="40" t="s">
        <v>520</v>
      </c>
      <c r="B2" s="40"/>
      <c r="C2" s="40"/>
      <c r="D2" s="40"/>
      <c r="E2" s="40"/>
      <c r="F2" s="1" t="s">
        <v>3</v>
      </c>
    </row>
    <row r="3" spans="4:6" ht="13.5" customHeight="1">
      <c r="D3" s="133" t="s">
        <v>522</v>
      </c>
      <c r="E3" s="134"/>
      <c r="F3" s="3" t="s">
        <v>16</v>
      </c>
    </row>
    <row r="4" spans="1:6" ht="12.75" customHeight="1">
      <c r="A4" s="4" t="s">
        <v>721</v>
      </c>
      <c r="B4" s="4"/>
      <c r="C4" s="4"/>
      <c r="D4" s="4"/>
      <c r="E4" s="4" t="s">
        <v>524</v>
      </c>
      <c r="F4" s="5" t="s">
        <v>722</v>
      </c>
    </row>
    <row r="5" spans="1:6" ht="15.75" customHeight="1">
      <c r="A5" s="2" t="s">
        <v>32</v>
      </c>
      <c r="E5" s="6" t="s">
        <v>525</v>
      </c>
      <c r="F5" s="7" t="s">
        <v>127</v>
      </c>
    </row>
    <row r="6" spans="1:6" ht="12" customHeight="1">
      <c r="A6" s="2" t="s">
        <v>526</v>
      </c>
      <c r="E6" s="6" t="s">
        <v>527</v>
      </c>
      <c r="F6" s="5" t="s">
        <v>128</v>
      </c>
    </row>
    <row r="7" spans="1:6" ht="26.25" customHeight="1">
      <c r="A7" s="135" t="s">
        <v>528</v>
      </c>
      <c r="B7" s="135"/>
      <c r="C7" s="135"/>
      <c r="D7" s="135"/>
      <c r="E7" s="6" t="s">
        <v>685</v>
      </c>
      <c r="F7" s="5" t="s">
        <v>611</v>
      </c>
    </row>
    <row r="8" spans="1:6" ht="13.5" customHeight="1">
      <c r="A8" s="8" t="s">
        <v>713</v>
      </c>
      <c r="F8" s="9"/>
    </row>
    <row r="9" spans="1:6" ht="13.5" customHeight="1" thickBot="1">
      <c r="A9" s="2" t="s">
        <v>454</v>
      </c>
      <c r="E9" s="128" t="s">
        <v>714</v>
      </c>
      <c r="F9" s="10" t="s">
        <v>0</v>
      </c>
    </row>
    <row r="10" spans="2:6" ht="13.5" customHeight="1">
      <c r="B10" s="41"/>
      <c r="C10" s="47" t="s">
        <v>22</v>
      </c>
      <c r="E10" s="128"/>
      <c r="F10" s="11"/>
    </row>
    <row r="11" spans="1:6" ht="5.25" customHeight="1">
      <c r="A11" s="42"/>
      <c r="B11" s="42"/>
      <c r="C11" s="43"/>
      <c r="D11" s="44"/>
      <c r="E11" s="44"/>
      <c r="F11" s="45"/>
    </row>
    <row r="12" spans="1:6" ht="13.5" customHeight="1">
      <c r="A12" s="12"/>
      <c r="B12" s="13" t="s">
        <v>7</v>
      </c>
      <c r="C12" s="14" t="s">
        <v>31</v>
      </c>
      <c r="D12" s="15" t="s">
        <v>24</v>
      </c>
      <c r="E12" s="14"/>
      <c r="F12" s="13" t="s">
        <v>17</v>
      </c>
    </row>
    <row r="13" spans="1:6" ht="9.75" customHeight="1">
      <c r="A13" s="16" t="s">
        <v>4</v>
      </c>
      <c r="B13" s="17" t="s">
        <v>8</v>
      </c>
      <c r="C13" s="16" t="s">
        <v>28</v>
      </c>
      <c r="D13" s="18" t="s">
        <v>25</v>
      </c>
      <c r="E13" s="18" t="s">
        <v>18</v>
      </c>
      <c r="F13" s="18" t="s">
        <v>2</v>
      </c>
    </row>
    <row r="14" spans="1:6" ht="9.75" customHeight="1">
      <c r="A14" s="19"/>
      <c r="B14" s="17" t="s">
        <v>9</v>
      </c>
      <c r="C14" s="16" t="s">
        <v>29</v>
      </c>
      <c r="D14" s="18" t="s">
        <v>2</v>
      </c>
      <c r="E14" s="18"/>
      <c r="F14" s="18"/>
    </row>
    <row r="15" spans="1:6" ht="9.75" customHeight="1">
      <c r="A15" s="20">
        <v>1</v>
      </c>
      <c r="B15" s="20">
        <v>2</v>
      </c>
      <c r="C15" s="20">
        <v>3</v>
      </c>
      <c r="D15" s="21" t="s">
        <v>1</v>
      </c>
      <c r="E15" s="21" t="s">
        <v>20</v>
      </c>
      <c r="F15" s="21" t="s">
        <v>21</v>
      </c>
    </row>
    <row r="16" spans="1:6" ht="12.75" customHeight="1">
      <c r="A16" s="122" t="s">
        <v>33</v>
      </c>
      <c r="B16" s="136" t="s">
        <v>172</v>
      </c>
      <c r="C16" s="137" t="s">
        <v>23</v>
      </c>
      <c r="D16" s="138">
        <f>D18+D76</f>
        <v>9314200</v>
      </c>
      <c r="E16" s="138">
        <f>E18+E76</f>
        <v>1112390.47</v>
      </c>
      <c r="F16" s="131">
        <f>D16-E16</f>
        <v>8201809.53</v>
      </c>
    </row>
    <row r="17" spans="1:6" ht="11.25" customHeight="1">
      <c r="A17" s="123" t="s">
        <v>5</v>
      </c>
      <c r="B17" s="136"/>
      <c r="C17" s="137"/>
      <c r="D17" s="138"/>
      <c r="E17" s="138"/>
      <c r="F17" s="131"/>
    </row>
    <row r="18" spans="1:6" ht="12.75" customHeight="1">
      <c r="A18" s="114" t="s">
        <v>34</v>
      </c>
      <c r="B18" s="115" t="s">
        <v>172</v>
      </c>
      <c r="C18" s="116" t="s">
        <v>455</v>
      </c>
      <c r="D18" s="117">
        <f>D19+D31+D40+D51+D67+D71+D25</f>
        <v>8780900</v>
      </c>
      <c r="E18" s="117">
        <f>E19+E25+E31+E40+E54+E58+E51</f>
        <v>963990.47</v>
      </c>
      <c r="F18" s="118">
        <f>D18-E18</f>
        <v>7816909.53</v>
      </c>
    </row>
    <row r="19" spans="1:6" ht="13.5" customHeight="1">
      <c r="A19" s="114" t="s">
        <v>35</v>
      </c>
      <c r="B19" s="115" t="s">
        <v>172</v>
      </c>
      <c r="C19" s="116" t="s">
        <v>456</v>
      </c>
      <c r="D19" s="117">
        <f>D20</f>
        <v>1895800</v>
      </c>
      <c r="E19" s="117">
        <f>E20</f>
        <v>254156.2</v>
      </c>
      <c r="F19" s="118">
        <f aca="true" t="shared" si="0" ref="F19:F53">D19-E19</f>
        <v>1641643.8</v>
      </c>
    </row>
    <row r="20" spans="1:6" ht="12" customHeight="1">
      <c r="A20" s="114" t="s">
        <v>36</v>
      </c>
      <c r="B20" s="115" t="s">
        <v>172</v>
      </c>
      <c r="C20" s="116" t="s">
        <v>457</v>
      </c>
      <c r="D20" s="117">
        <f>D22</f>
        <v>1895800</v>
      </c>
      <c r="E20" s="117">
        <f>E22+E24+E23</f>
        <v>254156.2</v>
      </c>
      <c r="F20" s="118">
        <f t="shared" si="0"/>
        <v>1641643.8</v>
      </c>
    </row>
    <row r="21" spans="1:6" ht="56.25" customHeight="1" hidden="1">
      <c r="A21" s="108"/>
      <c r="B21" s="115" t="s">
        <v>172</v>
      </c>
      <c r="C21" s="116"/>
      <c r="D21" s="117"/>
      <c r="E21" s="117"/>
      <c r="F21" s="118"/>
    </row>
    <row r="22" spans="1:6" ht="69" customHeight="1">
      <c r="A22" s="114" t="s">
        <v>686</v>
      </c>
      <c r="B22" s="115" t="s">
        <v>172</v>
      </c>
      <c r="C22" s="116" t="s">
        <v>458</v>
      </c>
      <c r="D22" s="117">
        <v>1895800</v>
      </c>
      <c r="E22" s="119">
        <v>253908.7</v>
      </c>
      <c r="F22" s="118">
        <f t="shared" si="0"/>
        <v>1641891.3</v>
      </c>
    </row>
    <row r="23" spans="1:6" ht="102.75" customHeight="1" hidden="1">
      <c r="A23" s="108" t="s">
        <v>609</v>
      </c>
      <c r="B23" s="115" t="s">
        <v>172</v>
      </c>
      <c r="C23" s="116" t="s">
        <v>610</v>
      </c>
      <c r="D23" s="117" t="s">
        <v>75</v>
      </c>
      <c r="E23" s="119"/>
      <c r="F23" s="118" t="s">
        <v>75</v>
      </c>
    </row>
    <row r="24" spans="1:6" ht="47.25" customHeight="1">
      <c r="A24" s="114" t="s">
        <v>453</v>
      </c>
      <c r="B24" s="115" t="s">
        <v>172</v>
      </c>
      <c r="C24" s="116" t="s">
        <v>459</v>
      </c>
      <c r="D24" s="117" t="s">
        <v>75</v>
      </c>
      <c r="E24" s="119">
        <v>247.5</v>
      </c>
      <c r="F24" s="118" t="s">
        <v>75</v>
      </c>
    </row>
    <row r="25" spans="1:6" ht="33.75" customHeight="1">
      <c r="A25" s="114" t="s">
        <v>181</v>
      </c>
      <c r="B25" s="115" t="s">
        <v>172</v>
      </c>
      <c r="C25" s="116" t="s">
        <v>460</v>
      </c>
      <c r="D25" s="117">
        <f>D26</f>
        <v>649600</v>
      </c>
      <c r="E25" s="117">
        <f>E26</f>
        <v>201032.77999999997</v>
      </c>
      <c r="F25" s="118">
        <f aca="true" t="shared" si="1" ref="F25:F30">D25-E25</f>
        <v>448567.22000000003</v>
      </c>
    </row>
    <row r="26" spans="1:6" ht="26.25" customHeight="1">
      <c r="A26" s="114" t="s">
        <v>182</v>
      </c>
      <c r="B26" s="115" t="s">
        <v>172</v>
      </c>
      <c r="C26" s="116" t="s">
        <v>461</v>
      </c>
      <c r="D26" s="117">
        <f>D27+D28+D29+D30</f>
        <v>649600</v>
      </c>
      <c r="E26" s="117">
        <f>E27+E28+E29+E30</f>
        <v>201032.77999999997</v>
      </c>
      <c r="F26" s="118">
        <f t="shared" si="1"/>
        <v>448567.22000000003</v>
      </c>
    </row>
    <row r="27" spans="1:6" ht="68.25" customHeight="1">
      <c r="A27" s="114" t="s">
        <v>183</v>
      </c>
      <c r="B27" s="115" t="s">
        <v>172</v>
      </c>
      <c r="C27" s="116" t="s">
        <v>462</v>
      </c>
      <c r="D27" s="117">
        <v>198700</v>
      </c>
      <c r="E27" s="119">
        <v>67965.61</v>
      </c>
      <c r="F27" s="118">
        <f t="shared" si="1"/>
        <v>130734.39</v>
      </c>
    </row>
    <row r="28" spans="1:6" ht="80.25" customHeight="1">
      <c r="A28" s="114" t="s">
        <v>697</v>
      </c>
      <c r="B28" s="115" t="s">
        <v>172</v>
      </c>
      <c r="C28" s="116" t="s">
        <v>463</v>
      </c>
      <c r="D28" s="117">
        <v>7400</v>
      </c>
      <c r="E28" s="119">
        <v>1523.15</v>
      </c>
      <c r="F28" s="118">
        <f t="shared" si="1"/>
        <v>5876.85</v>
      </c>
    </row>
    <row r="29" spans="1:6" ht="68.25" customHeight="1">
      <c r="A29" s="114" t="s">
        <v>698</v>
      </c>
      <c r="B29" s="115" t="s">
        <v>172</v>
      </c>
      <c r="C29" s="116" t="s">
        <v>464</v>
      </c>
      <c r="D29" s="117">
        <v>435100</v>
      </c>
      <c r="E29" s="119">
        <v>135974.91</v>
      </c>
      <c r="F29" s="118">
        <f t="shared" si="1"/>
        <v>299125.08999999997</v>
      </c>
    </row>
    <row r="30" spans="1:6" ht="69.75" customHeight="1">
      <c r="A30" s="114" t="s">
        <v>699</v>
      </c>
      <c r="B30" s="115" t="s">
        <v>172</v>
      </c>
      <c r="C30" s="116" t="s">
        <v>465</v>
      </c>
      <c r="D30" s="117">
        <v>8400</v>
      </c>
      <c r="E30" s="119">
        <v>-4430.89</v>
      </c>
      <c r="F30" s="118">
        <f t="shared" si="1"/>
        <v>12830.89</v>
      </c>
    </row>
    <row r="31" spans="1:6" ht="13.5" customHeight="1">
      <c r="A31" s="114" t="s">
        <v>37</v>
      </c>
      <c r="B31" s="115" t="s">
        <v>172</v>
      </c>
      <c r="C31" s="116" t="s">
        <v>466</v>
      </c>
      <c r="D31" s="117">
        <f>D32</f>
        <v>89400</v>
      </c>
      <c r="E31" s="117">
        <f>E32+E38</f>
        <v>-1168.51</v>
      </c>
      <c r="F31" s="118">
        <f t="shared" si="0"/>
        <v>90568.51</v>
      </c>
    </row>
    <row r="32" spans="1:6" ht="23.25" customHeight="1">
      <c r="A32" s="114" t="s">
        <v>38</v>
      </c>
      <c r="B32" s="115" t="s">
        <v>172</v>
      </c>
      <c r="C32" s="116" t="s">
        <v>467</v>
      </c>
      <c r="D32" s="117">
        <f>D33+D36</f>
        <v>89400</v>
      </c>
      <c r="E32" s="117">
        <f>E33+E36</f>
        <v>-1168.51</v>
      </c>
      <c r="F32" s="118">
        <f t="shared" si="0"/>
        <v>90568.51</v>
      </c>
    </row>
    <row r="33" spans="1:6" ht="32.25" customHeight="1">
      <c r="A33" s="114" t="s">
        <v>468</v>
      </c>
      <c r="B33" s="115" t="s">
        <v>172</v>
      </c>
      <c r="C33" s="116" t="s">
        <v>469</v>
      </c>
      <c r="D33" s="117">
        <f>D34</f>
        <v>89400</v>
      </c>
      <c r="E33" s="117">
        <f>E34+E37</f>
        <v>-1168.51</v>
      </c>
      <c r="F33" s="118">
        <f t="shared" si="0"/>
        <v>90568.51</v>
      </c>
    </row>
    <row r="34" spans="1:6" ht="33" customHeight="1">
      <c r="A34" s="114" t="s">
        <v>468</v>
      </c>
      <c r="B34" s="115" t="s">
        <v>172</v>
      </c>
      <c r="C34" s="116" t="s">
        <v>470</v>
      </c>
      <c r="D34" s="117">
        <v>89400</v>
      </c>
      <c r="E34" s="119">
        <v>-1168.51</v>
      </c>
      <c r="F34" s="118">
        <f t="shared" si="0"/>
        <v>90568.51</v>
      </c>
    </row>
    <row r="35" spans="1:6" ht="59.25" customHeight="1" hidden="1">
      <c r="A35" s="108"/>
      <c r="B35" s="109" t="s">
        <v>172</v>
      </c>
      <c r="C35" s="110"/>
      <c r="D35" s="111"/>
      <c r="E35" s="113"/>
      <c r="F35" s="112">
        <f t="shared" si="0"/>
        <v>0</v>
      </c>
    </row>
    <row r="36" spans="1:6" ht="57" customHeight="1" hidden="1">
      <c r="A36" s="108"/>
      <c r="B36" s="109" t="s">
        <v>172</v>
      </c>
      <c r="C36" s="110"/>
      <c r="D36" s="111"/>
      <c r="E36" s="111"/>
      <c r="F36" s="112">
        <f t="shared" si="0"/>
        <v>0</v>
      </c>
    </row>
    <row r="37" spans="1:6" ht="49.5" customHeight="1" hidden="1">
      <c r="A37" s="108" t="s">
        <v>171</v>
      </c>
      <c r="B37" s="109" t="s">
        <v>172</v>
      </c>
      <c r="C37" s="110" t="s">
        <v>471</v>
      </c>
      <c r="D37" s="111" t="s">
        <v>75</v>
      </c>
      <c r="E37" s="113"/>
      <c r="F37" s="112"/>
    </row>
    <row r="38" spans="1:6" ht="14.25" customHeight="1" hidden="1">
      <c r="A38" s="108" t="s">
        <v>176</v>
      </c>
      <c r="B38" s="109" t="s">
        <v>172</v>
      </c>
      <c r="C38" s="110" t="s">
        <v>472</v>
      </c>
      <c r="D38" s="111" t="s">
        <v>75</v>
      </c>
      <c r="E38" s="111"/>
      <c r="F38" s="112"/>
    </row>
    <row r="39" spans="1:6" ht="14.25" customHeight="1" hidden="1">
      <c r="A39" s="108" t="s">
        <v>176</v>
      </c>
      <c r="B39" s="109" t="s">
        <v>172</v>
      </c>
      <c r="C39" s="110" t="s">
        <v>473</v>
      </c>
      <c r="D39" s="111" t="s">
        <v>75</v>
      </c>
      <c r="E39" s="113"/>
      <c r="F39" s="112"/>
    </row>
    <row r="40" spans="1:6" ht="12" customHeight="1">
      <c r="A40" s="114" t="s">
        <v>39</v>
      </c>
      <c r="B40" s="115" t="s">
        <v>172</v>
      </c>
      <c r="C40" s="116" t="s">
        <v>474</v>
      </c>
      <c r="D40" s="117">
        <f>D41+D46+D43</f>
        <v>6110600</v>
      </c>
      <c r="E40" s="117">
        <f>E41+E46+E43</f>
        <v>508356.81</v>
      </c>
      <c r="F40" s="118">
        <f t="shared" si="0"/>
        <v>5602243.19</v>
      </c>
    </row>
    <row r="41" spans="1:6" ht="12.75" customHeight="1">
      <c r="A41" s="114" t="s">
        <v>40</v>
      </c>
      <c r="B41" s="115" t="s">
        <v>172</v>
      </c>
      <c r="C41" s="116" t="s">
        <v>475</v>
      </c>
      <c r="D41" s="117">
        <f>D42</f>
        <v>317200</v>
      </c>
      <c r="E41" s="117">
        <f>E42</f>
        <v>10588.44</v>
      </c>
      <c r="F41" s="118">
        <f t="shared" si="0"/>
        <v>306611.56</v>
      </c>
    </row>
    <row r="42" spans="1:6" ht="35.25" customHeight="1">
      <c r="A42" s="114" t="s">
        <v>41</v>
      </c>
      <c r="B42" s="115" t="s">
        <v>172</v>
      </c>
      <c r="C42" s="116" t="s">
        <v>476</v>
      </c>
      <c r="D42" s="117">
        <v>317200</v>
      </c>
      <c r="E42" s="119">
        <v>10588.44</v>
      </c>
      <c r="F42" s="118">
        <f t="shared" si="0"/>
        <v>306611.56</v>
      </c>
    </row>
    <row r="43" spans="1:6" ht="12" customHeight="1" hidden="1">
      <c r="A43" s="108"/>
      <c r="B43" s="109" t="s">
        <v>172</v>
      </c>
      <c r="C43" s="110"/>
      <c r="D43" s="111"/>
      <c r="E43" s="111"/>
      <c r="F43" s="112"/>
    </row>
    <row r="44" spans="1:6" ht="12" customHeight="1" hidden="1">
      <c r="A44" s="108"/>
      <c r="B44" s="109" t="s">
        <v>172</v>
      </c>
      <c r="C44" s="110"/>
      <c r="D44" s="111"/>
      <c r="E44" s="113"/>
      <c r="F44" s="112"/>
    </row>
    <row r="45" spans="1:6" ht="21" customHeight="1" hidden="1">
      <c r="A45" s="108"/>
      <c r="B45" s="109" t="s">
        <v>172</v>
      </c>
      <c r="C45" s="110"/>
      <c r="D45" s="111"/>
      <c r="E45" s="113"/>
      <c r="F45" s="112"/>
    </row>
    <row r="46" spans="1:6" ht="12.75" customHeight="1">
      <c r="A46" s="114" t="s">
        <v>42</v>
      </c>
      <c r="B46" s="115" t="s">
        <v>172</v>
      </c>
      <c r="C46" s="116" t="s">
        <v>477</v>
      </c>
      <c r="D46" s="117">
        <f>D47+D49</f>
        <v>5793400</v>
      </c>
      <c r="E46" s="117">
        <f>E47+E49</f>
        <v>497768.37</v>
      </c>
      <c r="F46" s="118">
        <f t="shared" si="0"/>
        <v>5295631.63</v>
      </c>
    </row>
    <row r="47" spans="1:6" ht="15.75" customHeight="1">
      <c r="A47" s="114" t="s">
        <v>700</v>
      </c>
      <c r="B47" s="115" t="s">
        <v>172</v>
      </c>
      <c r="C47" s="116" t="s">
        <v>723</v>
      </c>
      <c r="D47" s="117">
        <f>D48</f>
        <v>3495400</v>
      </c>
      <c r="E47" s="117">
        <f>E48</f>
        <v>389589.72</v>
      </c>
      <c r="F47" s="118">
        <f t="shared" si="0"/>
        <v>3105810.2800000003</v>
      </c>
    </row>
    <row r="48" spans="1:6" ht="35.25" customHeight="1">
      <c r="A48" s="114" t="s">
        <v>702</v>
      </c>
      <c r="B48" s="115" t="s">
        <v>172</v>
      </c>
      <c r="C48" s="116" t="s">
        <v>701</v>
      </c>
      <c r="D48" s="117">
        <v>3495400</v>
      </c>
      <c r="E48" s="119">
        <v>389589.72</v>
      </c>
      <c r="F48" s="118">
        <f t="shared" si="0"/>
        <v>3105810.2800000003</v>
      </c>
    </row>
    <row r="49" spans="1:6" ht="15.75" customHeight="1">
      <c r="A49" s="114" t="s">
        <v>703</v>
      </c>
      <c r="B49" s="115" t="s">
        <v>172</v>
      </c>
      <c r="C49" s="116" t="s">
        <v>704</v>
      </c>
      <c r="D49" s="117">
        <f>D50</f>
        <v>2298000</v>
      </c>
      <c r="E49" s="117">
        <f>E50</f>
        <v>108178.65</v>
      </c>
      <c r="F49" s="118">
        <f t="shared" si="0"/>
        <v>2189821.35</v>
      </c>
    </row>
    <row r="50" spans="1:6" ht="38.25" customHeight="1">
      <c r="A50" s="114" t="s">
        <v>706</v>
      </c>
      <c r="B50" s="115" t="s">
        <v>172</v>
      </c>
      <c r="C50" s="116" t="s">
        <v>705</v>
      </c>
      <c r="D50" s="117">
        <v>2298000</v>
      </c>
      <c r="E50" s="119">
        <v>108178.65</v>
      </c>
      <c r="F50" s="118">
        <f t="shared" si="0"/>
        <v>2189821.35</v>
      </c>
    </row>
    <row r="51" spans="1:6" ht="12.75" customHeight="1">
      <c r="A51" s="114" t="s">
        <v>47</v>
      </c>
      <c r="B51" s="115" t="s">
        <v>172</v>
      </c>
      <c r="C51" s="116" t="s">
        <v>478</v>
      </c>
      <c r="D51" s="117">
        <f>D52</f>
        <v>6800</v>
      </c>
      <c r="E51" s="117">
        <f>E52</f>
        <v>200</v>
      </c>
      <c r="F51" s="129">
        <f t="shared" si="0"/>
        <v>6600</v>
      </c>
    </row>
    <row r="52" spans="1:6" ht="46.5" customHeight="1">
      <c r="A52" s="114" t="s">
        <v>48</v>
      </c>
      <c r="B52" s="115" t="s">
        <v>172</v>
      </c>
      <c r="C52" s="116" t="s">
        <v>479</v>
      </c>
      <c r="D52" s="117">
        <f>D53</f>
        <v>6800</v>
      </c>
      <c r="E52" s="117">
        <f>E53</f>
        <v>200</v>
      </c>
      <c r="F52" s="129">
        <f t="shared" si="0"/>
        <v>6600</v>
      </c>
    </row>
    <row r="53" spans="1:6" ht="69" customHeight="1">
      <c r="A53" s="114" t="s">
        <v>49</v>
      </c>
      <c r="B53" s="115" t="s">
        <v>172</v>
      </c>
      <c r="C53" s="116" t="s">
        <v>480</v>
      </c>
      <c r="D53" s="117">
        <v>6800</v>
      </c>
      <c r="E53" s="119">
        <v>200</v>
      </c>
      <c r="F53" s="129">
        <f t="shared" si="0"/>
        <v>6600</v>
      </c>
    </row>
    <row r="54" spans="1:6" ht="35.25" customHeight="1">
      <c r="A54" s="114" t="s">
        <v>167</v>
      </c>
      <c r="B54" s="115" t="s">
        <v>172</v>
      </c>
      <c r="C54" s="116" t="s">
        <v>481</v>
      </c>
      <c r="D54" s="117" t="str">
        <f>D55</f>
        <v>-</v>
      </c>
      <c r="E54" s="117">
        <f>E55</f>
        <v>0.75</v>
      </c>
      <c r="F54" s="118" t="s">
        <v>75</v>
      </c>
    </row>
    <row r="55" spans="1:6" ht="11.25" customHeight="1">
      <c r="A55" s="114" t="s">
        <v>168</v>
      </c>
      <c r="B55" s="115" t="s">
        <v>172</v>
      </c>
      <c r="C55" s="116" t="s">
        <v>482</v>
      </c>
      <c r="D55" s="117" t="str">
        <f>D56</f>
        <v>-</v>
      </c>
      <c r="E55" s="117">
        <f>E56</f>
        <v>0.75</v>
      </c>
      <c r="F55" s="118" t="s">
        <v>75</v>
      </c>
    </row>
    <row r="56" spans="1:6" ht="23.25" customHeight="1">
      <c r="A56" s="114" t="s">
        <v>169</v>
      </c>
      <c r="B56" s="115" t="s">
        <v>172</v>
      </c>
      <c r="C56" s="116" t="s">
        <v>483</v>
      </c>
      <c r="D56" s="117" t="str">
        <f>D57</f>
        <v>-</v>
      </c>
      <c r="E56" s="117">
        <f>E57</f>
        <v>0.75</v>
      </c>
      <c r="F56" s="118" t="s">
        <v>75</v>
      </c>
    </row>
    <row r="57" spans="1:6" ht="34.5" customHeight="1">
      <c r="A57" s="114" t="s">
        <v>170</v>
      </c>
      <c r="B57" s="115" t="s">
        <v>172</v>
      </c>
      <c r="C57" s="116" t="s">
        <v>484</v>
      </c>
      <c r="D57" s="117" t="s">
        <v>75</v>
      </c>
      <c r="E57" s="119">
        <v>0.75</v>
      </c>
      <c r="F57" s="118" t="s">
        <v>75</v>
      </c>
    </row>
    <row r="58" spans="1:6" ht="33.75" customHeight="1">
      <c r="A58" s="114" t="s">
        <v>60</v>
      </c>
      <c r="B58" s="115" t="s">
        <v>172</v>
      </c>
      <c r="C58" s="116" t="s">
        <v>485</v>
      </c>
      <c r="D58" s="117" t="s">
        <v>75</v>
      </c>
      <c r="E58" s="117">
        <f>E59</f>
        <v>1412.44</v>
      </c>
      <c r="F58" s="125" t="s">
        <v>75</v>
      </c>
    </row>
    <row r="59" spans="1:6" ht="80.25" customHeight="1">
      <c r="A59" s="114" t="s">
        <v>43</v>
      </c>
      <c r="B59" s="115" t="s">
        <v>172</v>
      </c>
      <c r="C59" s="116" t="s">
        <v>486</v>
      </c>
      <c r="D59" s="117" t="s">
        <v>75</v>
      </c>
      <c r="E59" s="117">
        <f>E62</f>
        <v>1412.44</v>
      </c>
      <c r="F59" s="125" t="s">
        <v>75</v>
      </c>
    </row>
    <row r="60" spans="1:6" ht="58.5" customHeight="1" hidden="1">
      <c r="A60" s="114" t="s">
        <v>44</v>
      </c>
      <c r="B60" s="115" t="s">
        <v>172</v>
      </c>
      <c r="C60" s="116" t="s">
        <v>487</v>
      </c>
      <c r="D60" s="117"/>
      <c r="E60" s="117"/>
      <c r="F60" s="118"/>
    </row>
    <row r="61" spans="1:6" ht="69.75" customHeight="1" hidden="1">
      <c r="A61" s="114" t="s">
        <v>45</v>
      </c>
      <c r="B61" s="115" t="s">
        <v>172</v>
      </c>
      <c r="C61" s="116" t="s">
        <v>488</v>
      </c>
      <c r="D61" s="117"/>
      <c r="E61" s="119"/>
      <c r="F61" s="118"/>
    </row>
    <row r="62" spans="1:6" ht="70.5" customHeight="1">
      <c r="A62" s="114" t="s">
        <v>605</v>
      </c>
      <c r="B62" s="115" t="s">
        <v>172</v>
      </c>
      <c r="C62" s="116" t="s">
        <v>608</v>
      </c>
      <c r="D62" s="117" t="s">
        <v>75</v>
      </c>
      <c r="E62" s="119">
        <f>E63</f>
        <v>1412.44</v>
      </c>
      <c r="F62" s="125" t="s">
        <v>75</v>
      </c>
    </row>
    <row r="63" spans="1:6" ht="59.25" customHeight="1">
      <c r="A63" s="114" t="s">
        <v>606</v>
      </c>
      <c r="B63" s="115" t="s">
        <v>172</v>
      </c>
      <c r="C63" s="116" t="s">
        <v>607</v>
      </c>
      <c r="D63" s="117" t="s">
        <v>75</v>
      </c>
      <c r="E63" s="119">
        <v>1412.44</v>
      </c>
      <c r="F63" s="125" t="s">
        <v>75</v>
      </c>
    </row>
    <row r="64" spans="1:6" ht="69.75" customHeight="1" hidden="1">
      <c r="A64" s="114" t="s">
        <v>489</v>
      </c>
      <c r="B64" s="115" t="s">
        <v>172</v>
      </c>
      <c r="C64" s="116" t="s">
        <v>490</v>
      </c>
      <c r="D64" s="117"/>
      <c r="E64" s="117"/>
      <c r="F64" s="118"/>
    </row>
    <row r="65" spans="1:6" ht="69" customHeight="1" hidden="1">
      <c r="A65" s="114" t="s">
        <v>491</v>
      </c>
      <c r="B65" s="115" t="s">
        <v>172</v>
      </c>
      <c r="C65" s="116" t="s">
        <v>492</v>
      </c>
      <c r="D65" s="117"/>
      <c r="E65" s="117"/>
      <c r="F65" s="118"/>
    </row>
    <row r="66" spans="1:6" ht="72.75" customHeight="1" hidden="1">
      <c r="A66" s="114" t="s">
        <v>179</v>
      </c>
      <c r="B66" s="115" t="s">
        <v>172</v>
      </c>
      <c r="C66" s="116" t="s">
        <v>493</v>
      </c>
      <c r="D66" s="117"/>
      <c r="E66" s="119"/>
      <c r="F66" s="118"/>
    </row>
    <row r="67" spans="1:6" s="51" customFormat="1" ht="24" customHeight="1" hidden="1">
      <c r="A67" s="114" t="s">
        <v>46</v>
      </c>
      <c r="B67" s="115" t="s">
        <v>172</v>
      </c>
      <c r="C67" s="116" t="s">
        <v>494</v>
      </c>
      <c r="D67" s="117"/>
      <c r="E67" s="117"/>
      <c r="F67" s="118"/>
    </row>
    <row r="68" spans="1:6" s="51" customFormat="1" ht="47.25" customHeight="1" hidden="1">
      <c r="A68" s="120" t="s">
        <v>538</v>
      </c>
      <c r="B68" s="115" t="s">
        <v>172</v>
      </c>
      <c r="C68" s="116" t="s">
        <v>495</v>
      </c>
      <c r="D68" s="117"/>
      <c r="E68" s="117"/>
      <c r="F68" s="118"/>
    </row>
    <row r="69" spans="1:6" s="51" customFormat="1" ht="35.25" customHeight="1" hidden="1">
      <c r="A69" s="114" t="s">
        <v>529</v>
      </c>
      <c r="B69" s="115" t="s">
        <v>172</v>
      </c>
      <c r="C69" s="116" t="s">
        <v>496</v>
      </c>
      <c r="D69" s="117"/>
      <c r="E69" s="117"/>
      <c r="F69" s="118"/>
    </row>
    <row r="70" spans="1:6" s="51" customFormat="1" ht="48" customHeight="1" hidden="1">
      <c r="A70" s="114" t="s">
        <v>530</v>
      </c>
      <c r="B70" s="115" t="s">
        <v>172</v>
      </c>
      <c r="C70" s="116" t="s">
        <v>590</v>
      </c>
      <c r="D70" s="117"/>
      <c r="E70" s="119"/>
      <c r="F70" s="118"/>
    </row>
    <row r="71" spans="1:6" ht="10.5" customHeight="1">
      <c r="A71" s="114" t="s">
        <v>173</v>
      </c>
      <c r="B71" s="115" t="s">
        <v>172</v>
      </c>
      <c r="C71" s="116" t="s">
        <v>497</v>
      </c>
      <c r="D71" s="117">
        <f>D74</f>
        <v>28700</v>
      </c>
      <c r="E71" s="117" t="s">
        <v>75</v>
      </c>
      <c r="F71" s="118">
        <v>28700</v>
      </c>
    </row>
    <row r="72" spans="1:6" ht="36" customHeight="1" hidden="1">
      <c r="A72" s="114" t="s">
        <v>177</v>
      </c>
      <c r="B72" s="115" t="s">
        <v>172</v>
      </c>
      <c r="C72" s="116" t="s">
        <v>498</v>
      </c>
      <c r="D72" s="117"/>
      <c r="E72" s="117"/>
      <c r="F72" s="118"/>
    </row>
    <row r="73" spans="1:6" ht="47.25" customHeight="1" hidden="1">
      <c r="A73" s="114" t="s">
        <v>178</v>
      </c>
      <c r="B73" s="115" t="s">
        <v>172</v>
      </c>
      <c r="C73" s="116" t="s">
        <v>499</v>
      </c>
      <c r="D73" s="117"/>
      <c r="E73" s="117"/>
      <c r="F73" s="118"/>
    </row>
    <row r="74" spans="1:6" ht="24" customHeight="1">
      <c r="A74" s="114" t="s">
        <v>174</v>
      </c>
      <c r="B74" s="115" t="s">
        <v>172</v>
      </c>
      <c r="C74" s="116" t="s">
        <v>500</v>
      </c>
      <c r="D74" s="117">
        <f>D75</f>
        <v>28700</v>
      </c>
      <c r="E74" s="117" t="str">
        <f>E75</f>
        <v>-</v>
      </c>
      <c r="F74" s="118">
        <v>28700</v>
      </c>
    </row>
    <row r="75" spans="1:6" ht="37.5" customHeight="1">
      <c r="A75" s="114" t="s">
        <v>175</v>
      </c>
      <c r="B75" s="115" t="s">
        <v>172</v>
      </c>
      <c r="C75" s="116" t="s">
        <v>501</v>
      </c>
      <c r="D75" s="117">
        <v>28700</v>
      </c>
      <c r="E75" s="119" t="s">
        <v>75</v>
      </c>
      <c r="F75" s="118">
        <v>28700</v>
      </c>
    </row>
    <row r="76" spans="1:6" ht="15" customHeight="1">
      <c r="A76" s="114" t="s">
        <v>50</v>
      </c>
      <c r="B76" s="115" t="s">
        <v>172</v>
      </c>
      <c r="C76" s="116" t="s">
        <v>502</v>
      </c>
      <c r="D76" s="117">
        <f>D77</f>
        <v>533300</v>
      </c>
      <c r="E76" s="117">
        <f>E77</f>
        <v>148400</v>
      </c>
      <c r="F76" s="118">
        <v>287700</v>
      </c>
    </row>
    <row r="77" spans="1:6" ht="36.75" customHeight="1">
      <c r="A77" s="114" t="s">
        <v>51</v>
      </c>
      <c r="B77" s="115" t="s">
        <v>172</v>
      </c>
      <c r="C77" s="116" t="s">
        <v>503</v>
      </c>
      <c r="D77" s="117">
        <f>D78+D81+D86</f>
        <v>533300</v>
      </c>
      <c r="E77" s="117">
        <f>E81</f>
        <v>148400</v>
      </c>
      <c r="F77" s="118">
        <v>287700</v>
      </c>
    </row>
    <row r="78" spans="1:6" s="51" customFormat="1" ht="24.75" customHeight="1" hidden="1">
      <c r="A78" s="114" t="s">
        <v>184</v>
      </c>
      <c r="B78" s="115" t="s">
        <v>172</v>
      </c>
      <c r="C78" s="116" t="s">
        <v>504</v>
      </c>
      <c r="D78" s="117"/>
      <c r="E78" s="117"/>
      <c r="F78" s="118" t="s">
        <v>75</v>
      </c>
    </row>
    <row r="79" spans="1:6" s="51" customFormat="1" ht="14.25" customHeight="1" hidden="1">
      <c r="A79" s="114" t="s">
        <v>185</v>
      </c>
      <c r="B79" s="115" t="s">
        <v>172</v>
      </c>
      <c r="C79" s="116" t="s">
        <v>505</v>
      </c>
      <c r="D79" s="117"/>
      <c r="E79" s="117"/>
      <c r="F79" s="118" t="s">
        <v>75</v>
      </c>
    </row>
    <row r="80" spans="1:6" s="51" customFormat="1" ht="24" customHeight="1" hidden="1">
      <c r="A80" s="114" t="s">
        <v>186</v>
      </c>
      <c r="B80" s="115" t="s">
        <v>172</v>
      </c>
      <c r="C80" s="116" t="s">
        <v>506</v>
      </c>
      <c r="D80" s="117"/>
      <c r="E80" s="119"/>
      <c r="F80" s="118" t="s">
        <v>75</v>
      </c>
    </row>
    <row r="81" spans="1:6" ht="24" customHeight="1">
      <c r="A81" s="114" t="s">
        <v>52</v>
      </c>
      <c r="B81" s="115" t="s">
        <v>172</v>
      </c>
      <c r="C81" s="116" t="s">
        <v>507</v>
      </c>
      <c r="D81" s="117">
        <f>D82+D84</f>
        <v>164900</v>
      </c>
      <c r="E81" s="117">
        <f>E82+E84</f>
        <v>148400</v>
      </c>
      <c r="F81" s="118">
        <v>164700</v>
      </c>
    </row>
    <row r="82" spans="1:6" ht="33.75" customHeight="1">
      <c r="A82" s="114" t="s">
        <v>53</v>
      </c>
      <c r="B82" s="115" t="s">
        <v>172</v>
      </c>
      <c r="C82" s="116" t="s">
        <v>508</v>
      </c>
      <c r="D82" s="117">
        <f>D83</f>
        <v>164700</v>
      </c>
      <c r="E82" s="117">
        <f>E83</f>
        <v>148200</v>
      </c>
      <c r="F82" s="118">
        <v>164700</v>
      </c>
    </row>
    <row r="83" spans="1:6" ht="36.75" customHeight="1">
      <c r="A83" s="114" t="s">
        <v>54</v>
      </c>
      <c r="B83" s="115" t="s">
        <v>172</v>
      </c>
      <c r="C83" s="116" t="s">
        <v>509</v>
      </c>
      <c r="D83" s="117">
        <v>164700</v>
      </c>
      <c r="E83" s="119">
        <v>148200</v>
      </c>
      <c r="F83" s="118">
        <v>164700</v>
      </c>
    </row>
    <row r="84" spans="1:6" ht="33" customHeight="1">
      <c r="A84" s="114" t="s">
        <v>55</v>
      </c>
      <c r="B84" s="115" t="s">
        <v>172</v>
      </c>
      <c r="C84" s="116" t="s">
        <v>510</v>
      </c>
      <c r="D84" s="117">
        <f>D85</f>
        <v>200</v>
      </c>
      <c r="E84" s="117">
        <f>E85</f>
        <v>200</v>
      </c>
      <c r="F84" s="129" t="s">
        <v>75</v>
      </c>
    </row>
    <row r="85" spans="1:6" ht="34.5" customHeight="1">
      <c r="A85" s="114" t="s">
        <v>56</v>
      </c>
      <c r="B85" s="115" t="s">
        <v>172</v>
      </c>
      <c r="C85" s="116" t="s">
        <v>511</v>
      </c>
      <c r="D85" s="117">
        <v>200</v>
      </c>
      <c r="E85" s="119">
        <v>200</v>
      </c>
      <c r="F85" s="129" t="s">
        <v>75</v>
      </c>
    </row>
    <row r="86" spans="1:6" ht="11.25" customHeight="1">
      <c r="A86" s="114" t="s">
        <v>57</v>
      </c>
      <c r="B86" s="115" t="s">
        <v>172</v>
      </c>
      <c r="C86" s="116" t="s">
        <v>512</v>
      </c>
      <c r="D86" s="117">
        <f>D87+D89</f>
        <v>368400</v>
      </c>
      <c r="E86" s="117" t="s">
        <v>75</v>
      </c>
      <c r="F86" s="117">
        <f>F87+F89</f>
        <v>122800</v>
      </c>
    </row>
    <row r="87" spans="1:6" ht="58.5" customHeight="1" hidden="1">
      <c r="A87" s="114" t="s">
        <v>615</v>
      </c>
      <c r="B87" s="115" t="s">
        <v>172</v>
      </c>
      <c r="C87" s="116" t="s">
        <v>616</v>
      </c>
      <c r="D87" s="117"/>
      <c r="E87" s="117"/>
      <c r="F87" s="118"/>
    </row>
    <row r="88" spans="1:6" ht="68.25" customHeight="1" hidden="1">
      <c r="A88" s="121" t="s">
        <v>683</v>
      </c>
      <c r="B88" s="115" t="s">
        <v>172</v>
      </c>
      <c r="C88" s="116" t="s">
        <v>617</v>
      </c>
      <c r="D88" s="117"/>
      <c r="E88" s="117"/>
      <c r="F88" s="118"/>
    </row>
    <row r="89" spans="1:6" ht="23.25" customHeight="1">
      <c r="A89" s="114" t="s">
        <v>58</v>
      </c>
      <c r="B89" s="115" t="s">
        <v>172</v>
      </c>
      <c r="C89" s="116" t="s">
        <v>513</v>
      </c>
      <c r="D89" s="117">
        <f>D90</f>
        <v>368400</v>
      </c>
      <c r="E89" s="117" t="str">
        <f>E90</f>
        <v>-</v>
      </c>
      <c r="F89" s="118">
        <v>122800</v>
      </c>
    </row>
    <row r="90" spans="1:6" ht="23.25" customHeight="1">
      <c r="A90" s="114" t="s">
        <v>59</v>
      </c>
      <c r="B90" s="115" t="s">
        <v>172</v>
      </c>
      <c r="C90" s="116" t="s">
        <v>514</v>
      </c>
      <c r="D90" s="117">
        <v>368400</v>
      </c>
      <c r="E90" s="119" t="s">
        <v>75</v>
      </c>
      <c r="F90" s="118">
        <v>122800</v>
      </c>
    </row>
    <row r="91" spans="1:6" ht="15.75" customHeight="1">
      <c r="A91" s="22"/>
      <c r="B91" s="23"/>
      <c r="C91" s="24"/>
      <c r="D91" s="25"/>
      <c r="E91" s="25"/>
      <c r="F91" s="24"/>
    </row>
    <row r="92" spans="1:6" ht="10.5" customHeight="1">
      <c r="A92" s="26"/>
      <c r="B92" s="27"/>
      <c r="C92" s="28"/>
      <c r="D92" s="29"/>
      <c r="E92" s="29"/>
      <c r="F92" s="29"/>
    </row>
    <row r="93" spans="1:6" ht="15.75">
      <c r="A93" s="132" t="s">
        <v>130</v>
      </c>
      <c r="B93" s="132"/>
      <c r="C93" s="132"/>
      <c r="D93" s="132"/>
      <c r="E93" s="132"/>
      <c r="F93" s="132"/>
    </row>
    <row r="94" spans="1:6" ht="11.25" customHeight="1">
      <c r="A94" s="42"/>
      <c r="B94" s="46"/>
      <c r="C94" s="43"/>
      <c r="D94" s="44"/>
      <c r="E94" s="44"/>
      <c r="F94" s="45"/>
    </row>
    <row r="95" spans="1:6" ht="11.25">
      <c r="A95" s="12"/>
      <c r="B95" s="13" t="s">
        <v>7</v>
      </c>
      <c r="C95" s="14" t="s">
        <v>30</v>
      </c>
      <c r="D95" s="15" t="s">
        <v>26</v>
      </c>
      <c r="E95" s="14"/>
      <c r="F95" s="13" t="s">
        <v>17</v>
      </c>
    </row>
    <row r="96" spans="1:6" ht="11.25">
      <c r="A96" s="16" t="s">
        <v>4</v>
      </c>
      <c r="B96" s="17" t="s">
        <v>8</v>
      </c>
      <c r="C96" s="16" t="s">
        <v>6</v>
      </c>
      <c r="D96" s="18" t="s">
        <v>25</v>
      </c>
      <c r="E96" s="18" t="s">
        <v>18</v>
      </c>
      <c r="F96" s="18" t="s">
        <v>2</v>
      </c>
    </row>
    <row r="97" spans="1:6" ht="11.25">
      <c r="A97" s="19"/>
      <c r="B97" s="17" t="s">
        <v>9</v>
      </c>
      <c r="C97" s="28" t="s">
        <v>27</v>
      </c>
      <c r="D97" s="18" t="s">
        <v>2</v>
      </c>
      <c r="E97" s="16"/>
      <c r="F97" s="17"/>
    </row>
    <row r="98" spans="1:6" ht="10.5" customHeight="1">
      <c r="A98" s="16"/>
      <c r="B98" s="17"/>
      <c r="C98" s="16" t="s">
        <v>28</v>
      </c>
      <c r="D98" s="18"/>
      <c r="E98" s="18"/>
      <c r="F98" s="18"/>
    </row>
    <row r="99" spans="1:6" ht="10.5" customHeight="1">
      <c r="A99" s="16"/>
      <c r="B99" s="17"/>
      <c r="C99" s="28" t="s">
        <v>29</v>
      </c>
      <c r="D99" s="18"/>
      <c r="E99" s="18"/>
      <c r="F99" s="18"/>
    </row>
    <row r="100" spans="1:6" ht="9.75" customHeight="1" thickBot="1">
      <c r="A100" s="20">
        <v>1</v>
      </c>
      <c r="B100" s="30">
        <v>2</v>
      </c>
      <c r="C100" s="30">
        <v>3</v>
      </c>
      <c r="D100" s="15" t="s">
        <v>1</v>
      </c>
      <c r="E100" s="15" t="s">
        <v>20</v>
      </c>
      <c r="F100" s="15" t="s">
        <v>21</v>
      </c>
    </row>
    <row r="101" spans="1:6" ht="37.5" customHeight="1">
      <c r="A101" s="31" t="s">
        <v>531</v>
      </c>
      <c r="B101" s="53" t="s">
        <v>10</v>
      </c>
      <c r="C101" s="54" t="s">
        <v>23</v>
      </c>
      <c r="D101" s="66" t="str">
        <f>D104</f>
        <v>-</v>
      </c>
      <c r="E101" s="66">
        <f>E104</f>
        <v>179712.86999999988</v>
      </c>
      <c r="F101" s="55">
        <f>E101</f>
        <v>179712.86999999988</v>
      </c>
    </row>
    <row r="102" spans="1:6" ht="21" customHeight="1">
      <c r="A102" s="34" t="s">
        <v>452</v>
      </c>
      <c r="B102" s="56" t="s">
        <v>11</v>
      </c>
      <c r="C102" s="52" t="s">
        <v>23</v>
      </c>
      <c r="D102" s="33" t="s">
        <v>75</v>
      </c>
      <c r="E102" s="33" t="s">
        <v>75</v>
      </c>
      <c r="F102" s="52" t="s">
        <v>75</v>
      </c>
    </row>
    <row r="103" spans="1:6" ht="27" customHeight="1">
      <c r="A103" s="34" t="s">
        <v>532</v>
      </c>
      <c r="B103" s="56" t="s">
        <v>12</v>
      </c>
      <c r="C103" s="52" t="s">
        <v>23</v>
      </c>
      <c r="D103" s="62" t="s">
        <v>75</v>
      </c>
      <c r="E103" s="62" t="s">
        <v>75</v>
      </c>
      <c r="F103" s="52" t="s">
        <v>75</v>
      </c>
    </row>
    <row r="104" spans="1:6" ht="26.25" customHeight="1">
      <c r="A104" s="31" t="s">
        <v>13</v>
      </c>
      <c r="B104" s="57">
        <v>700</v>
      </c>
      <c r="C104" s="35" t="s">
        <v>74</v>
      </c>
      <c r="D104" s="67" t="str">
        <f>D105</f>
        <v>-</v>
      </c>
      <c r="E104" s="67">
        <f>E105</f>
        <v>179712.86999999988</v>
      </c>
      <c r="F104" s="33">
        <f>E104</f>
        <v>179712.86999999988</v>
      </c>
    </row>
    <row r="105" spans="1:6" ht="25.5" customHeight="1">
      <c r="A105" s="31" t="s">
        <v>515</v>
      </c>
      <c r="B105" s="57">
        <v>700</v>
      </c>
      <c r="C105" s="35" t="s">
        <v>65</v>
      </c>
      <c r="D105" s="67" t="s">
        <v>75</v>
      </c>
      <c r="E105" s="67">
        <f>E106+E110</f>
        <v>179712.86999999988</v>
      </c>
      <c r="F105" s="52" t="s">
        <v>14</v>
      </c>
    </row>
    <row r="106" spans="1:6" ht="17.25" customHeight="1">
      <c r="A106" s="31" t="s">
        <v>61</v>
      </c>
      <c r="B106" s="57">
        <v>710</v>
      </c>
      <c r="C106" s="35" t="s">
        <v>66</v>
      </c>
      <c r="D106" s="32">
        <f aca="true" t="shared" si="2" ref="D106:E108">D107</f>
        <v>-9314200</v>
      </c>
      <c r="E106" s="67">
        <f t="shared" si="2"/>
        <v>-1118581.09</v>
      </c>
      <c r="F106" s="52" t="s">
        <v>14</v>
      </c>
    </row>
    <row r="107" spans="1:6" ht="18" customHeight="1">
      <c r="A107" s="31" t="s">
        <v>62</v>
      </c>
      <c r="B107" s="57">
        <v>710</v>
      </c>
      <c r="C107" s="35" t="s">
        <v>67</v>
      </c>
      <c r="D107" s="32">
        <f t="shared" si="2"/>
        <v>-9314200</v>
      </c>
      <c r="E107" s="67">
        <f t="shared" si="2"/>
        <v>-1118581.09</v>
      </c>
      <c r="F107" s="52" t="s">
        <v>14</v>
      </c>
    </row>
    <row r="108" spans="1:6" ht="24" customHeight="1">
      <c r="A108" s="31" t="s">
        <v>516</v>
      </c>
      <c r="B108" s="57">
        <v>710</v>
      </c>
      <c r="C108" s="35" t="s">
        <v>68</v>
      </c>
      <c r="D108" s="32">
        <f t="shared" si="2"/>
        <v>-9314200</v>
      </c>
      <c r="E108" s="67">
        <f t="shared" si="2"/>
        <v>-1118581.09</v>
      </c>
      <c r="F108" s="52" t="s">
        <v>14</v>
      </c>
    </row>
    <row r="109" spans="1:6" ht="22.5" customHeight="1">
      <c r="A109" s="31" t="s">
        <v>517</v>
      </c>
      <c r="B109" s="57">
        <v>710</v>
      </c>
      <c r="C109" s="35" t="s">
        <v>69</v>
      </c>
      <c r="D109" s="32">
        <v>-9314200</v>
      </c>
      <c r="E109" s="68">
        <v>-1118581.09</v>
      </c>
      <c r="F109" s="52" t="s">
        <v>14</v>
      </c>
    </row>
    <row r="110" spans="1:6" ht="18.75" customHeight="1">
      <c r="A110" s="31" t="s">
        <v>63</v>
      </c>
      <c r="B110" s="57">
        <v>720</v>
      </c>
      <c r="C110" s="35" t="s">
        <v>70</v>
      </c>
      <c r="D110" s="32">
        <f aca="true" t="shared" si="3" ref="D110:E112">D111</f>
        <v>9314200</v>
      </c>
      <c r="E110" s="67">
        <f t="shared" si="3"/>
        <v>1298293.96</v>
      </c>
      <c r="F110" s="52" t="s">
        <v>14</v>
      </c>
    </row>
    <row r="111" spans="1:6" ht="14.25" customHeight="1">
      <c r="A111" s="31" t="s">
        <v>64</v>
      </c>
      <c r="B111" s="57">
        <v>720</v>
      </c>
      <c r="C111" s="35" t="s">
        <v>71</v>
      </c>
      <c r="D111" s="32">
        <f t="shared" si="3"/>
        <v>9314200</v>
      </c>
      <c r="E111" s="67">
        <f t="shared" si="3"/>
        <v>1298293.96</v>
      </c>
      <c r="F111" s="52" t="s">
        <v>14</v>
      </c>
    </row>
    <row r="112" spans="1:6" ht="24.75" customHeight="1">
      <c r="A112" s="31" t="s">
        <v>518</v>
      </c>
      <c r="B112" s="57">
        <v>720</v>
      </c>
      <c r="C112" s="35" t="s">
        <v>72</v>
      </c>
      <c r="D112" s="32">
        <f t="shared" si="3"/>
        <v>9314200</v>
      </c>
      <c r="E112" s="67">
        <f t="shared" si="3"/>
        <v>1298293.96</v>
      </c>
      <c r="F112" s="52" t="s">
        <v>14</v>
      </c>
    </row>
    <row r="113" spans="1:6" ht="23.25" customHeight="1" thickBot="1">
      <c r="A113" s="31" t="s">
        <v>519</v>
      </c>
      <c r="B113" s="58">
        <v>720</v>
      </c>
      <c r="C113" s="59" t="s">
        <v>73</v>
      </c>
      <c r="D113" s="60">
        <v>9314200</v>
      </c>
      <c r="E113" s="69">
        <v>1298293.96</v>
      </c>
      <c r="F113" s="61" t="s">
        <v>14</v>
      </c>
    </row>
    <row r="114" spans="1:6" ht="3.75" customHeight="1" hidden="1">
      <c r="A114" s="36"/>
      <c r="B114" s="24"/>
      <c r="C114" s="24"/>
      <c r="D114" s="24"/>
      <c r="E114" s="24"/>
      <c r="F114" s="24"/>
    </row>
    <row r="115" spans="1:6" ht="12.75" customHeight="1" hidden="1">
      <c r="A115" s="36"/>
      <c r="B115" s="24"/>
      <c r="C115" s="24"/>
      <c r="D115" s="24"/>
      <c r="E115" s="24"/>
      <c r="F115" s="24"/>
    </row>
    <row r="116" spans="1:6" ht="12.75" customHeight="1">
      <c r="A116" s="26" t="s">
        <v>521</v>
      </c>
      <c r="B116" s="37"/>
      <c r="C116" s="24"/>
      <c r="D116" s="24"/>
      <c r="E116" s="24"/>
      <c r="F116" s="24"/>
    </row>
    <row r="117" spans="1:6" ht="9" customHeight="1">
      <c r="A117" s="2" t="s">
        <v>523</v>
      </c>
      <c r="B117" s="37"/>
      <c r="C117" s="24"/>
      <c r="D117" s="24"/>
      <c r="E117" s="24"/>
      <c r="F117" s="24"/>
    </row>
    <row r="118" spans="1:6" ht="20.25" customHeight="1">
      <c r="A118" s="26" t="s">
        <v>533</v>
      </c>
      <c r="B118" s="37"/>
      <c r="C118" s="24"/>
      <c r="D118" s="24"/>
      <c r="E118" s="24"/>
      <c r="F118" s="24"/>
    </row>
    <row r="119" spans="1:6" ht="10.5" customHeight="1">
      <c r="A119" s="2" t="s">
        <v>534</v>
      </c>
      <c r="B119" s="37"/>
      <c r="C119" s="24"/>
      <c r="D119" s="24"/>
      <c r="E119" s="24"/>
      <c r="F119" s="24"/>
    </row>
    <row r="120" spans="1:6" ht="18" customHeight="1">
      <c r="A120" s="2" t="s">
        <v>535</v>
      </c>
      <c r="B120" s="37"/>
      <c r="C120" s="24"/>
      <c r="D120" s="24"/>
      <c r="E120" s="24"/>
      <c r="F120" s="24"/>
    </row>
    <row r="121" spans="1:6" ht="8.25" customHeight="1">
      <c r="A121" s="2" t="s">
        <v>523</v>
      </c>
      <c r="B121" s="37"/>
      <c r="C121" s="24"/>
      <c r="D121" s="24"/>
      <c r="E121" s="24"/>
      <c r="F121" s="24"/>
    </row>
    <row r="122" spans="2:6" ht="6.75" customHeight="1">
      <c r="B122" s="37"/>
      <c r="C122" s="24"/>
      <c r="D122" s="24"/>
      <c r="E122" s="24"/>
      <c r="F122" s="24"/>
    </row>
    <row r="123" spans="1:6" ht="12.75" customHeight="1">
      <c r="A123" s="2" t="s">
        <v>536</v>
      </c>
      <c r="B123" s="37"/>
      <c r="C123" s="24"/>
      <c r="D123" s="24"/>
      <c r="E123" s="24"/>
      <c r="F123" s="24"/>
    </row>
    <row r="124" spans="1:6" ht="12.75" customHeight="1">
      <c r="A124" s="38"/>
      <c r="B124" s="37"/>
      <c r="C124" s="24"/>
      <c r="D124" s="24"/>
      <c r="E124" s="24"/>
      <c r="F124" s="24"/>
    </row>
    <row r="125" spans="1:6" ht="12.75" customHeight="1">
      <c r="A125" s="38"/>
      <c r="B125" s="37"/>
      <c r="C125" s="24"/>
      <c r="D125" s="24"/>
      <c r="E125" s="24"/>
      <c r="F125" s="24"/>
    </row>
    <row r="126" spans="1:6" ht="12.75" customHeight="1">
      <c r="A126" s="38"/>
      <c r="B126" s="37"/>
      <c r="C126" s="24"/>
      <c r="D126" s="24"/>
      <c r="E126" s="24"/>
      <c r="F126" s="24"/>
    </row>
    <row r="127" spans="1:6" ht="12.75" customHeight="1">
      <c r="A127" s="38"/>
      <c r="B127" s="37"/>
      <c r="C127" s="24"/>
      <c r="D127" s="24"/>
      <c r="E127" s="24"/>
      <c r="F127" s="24"/>
    </row>
    <row r="128" spans="1:6" ht="22.5" customHeight="1">
      <c r="A128" s="38"/>
      <c r="B128" s="37"/>
      <c r="C128" s="24"/>
      <c r="D128" s="24"/>
      <c r="E128" s="24"/>
      <c r="F128" s="24"/>
    </row>
    <row r="129" spans="3:4" ht="11.25" customHeight="1">
      <c r="C129" s="26"/>
      <c r="D129" s="25"/>
    </row>
    <row r="130" spans="3:4" ht="11.25" customHeight="1">
      <c r="C130" s="26"/>
      <c r="D130" s="25"/>
    </row>
    <row r="131" spans="3:4" ht="11.25" customHeight="1">
      <c r="C131" s="26"/>
      <c r="D131" s="25"/>
    </row>
    <row r="132" spans="3:4" ht="11.25" customHeight="1">
      <c r="C132" s="26"/>
      <c r="D132" s="25"/>
    </row>
    <row r="133" spans="3:4" ht="11.25" customHeight="1">
      <c r="C133" s="26"/>
      <c r="D133" s="25"/>
    </row>
    <row r="134" spans="3:4" ht="11.25" customHeight="1">
      <c r="C134" s="26"/>
      <c r="D134" s="25"/>
    </row>
    <row r="135" spans="3:4" ht="11.25" customHeight="1">
      <c r="C135" s="26"/>
      <c r="D135" s="25"/>
    </row>
    <row r="136" spans="3:4" ht="11.25" customHeight="1">
      <c r="C136" s="26"/>
      <c r="D136" s="25"/>
    </row>
    <row r="137" spans="3:4" ht="11.25" customHeight="1">
      <c r="C137" s="26"/>
      <c r="D137" s="25"/>
    </row>
    <row r="138" spans="3:4" ht="11.25" customHeight="1">
      <c r="C138" s="26"/>
      <c r="D138" s="25"/>
    </row>
    <row r="139" spans="3:4" ht="11.25" customHeight="1">
      <c r="C139" s="26"/>
      <c r="D139" s="25"/>
    </row>
    <row r="140" spans="3:4" ht="11.25" customHeight="1">
      <c r="C140" s="26"/>
      <c r="D140" s="25"/>
    </row>
    <row r="141" spans="3:4" ht="11.25" customHeight="1">
      <c r="C141" s="26"/>
      <c r="D141" s="25"/>
    </row>
    <row r="142" spans="3:4" ht="11.25" customHeight="1">
      <c r="C142" s="26"/>
      <c r="D142" s="25"/>
    </row>
    <row r="143" spans="3:4" ht="11.25" customHeight="1">
      <c r="C143" s="26"/>
      <c r="D143" s="25"/>
    </row>
    <row r="144" spans="3:4" ht="11.25" customHeight="1">
      <c r="C144" s="26"/>
      <c r="D144" s="25"/>
    </row>
    <row r="145" spans="3:4" ht="11.25" customHeight="1">
      <c r="C145" s="26"/>
      <c r="D145" s="25"/>
    </row>
    <row r="146" spans="3:4" ht="11.25" customHeight="1">
      <c r="C146" s="26"/>
      <c r="D146" s="25"/>
    </row>
    <row r="147" spans="3:4" ht="11.25" customHeight="1">
      <c r="C147" s="26"/>
      <c r="D147" s="25"/>
    </row>
    <row r="148" spans="3:4" ht="11.25" customHeight="1">
      <c r="C148" s="26"/>
      <c r="D148" s="25"/>
    </row>
    <row r="149" ht="23.25" customHeight="1"/>
    <row r="150" ht="9.75" customHeight="1"/>
    <row r="151" spans="1:3" ht="12.75" customHeight="1">
      <c r="A151" s="26"/>
      <c r="B151" s="26"/>
      <c r="C151" s="28"/>
    </row>
  </sheetData>
  <sheetProtection/>
  <mergeCells count="8">
    <mergeCell ref="F16:F17"/>
    <mergeCell ref="A93:F93"/>
    <mergeCell ref="D3:E3"/>
    <mergeCell ref="A7:D7"/>
    <mergeCell ref="B16:B17"/>
    <mergeCell ref="C16:C17"/>
    <mergeCell ref="D16:D17"/>
    <mergeCell ref="E16:E17"/>
  </mergeCells>
  <printOptions/>
  <pageMargins left="0.7874015748031497" right="0.3937007874015748" top="0.5905511811023623" bottom="0.5905511811023623" header="0" footer="0"/>
  <pageSetup horizontalDpi="600" verticalDpi="600" orientation="portrait" pageOrder="overThenDown" paperSize="9" r:id="rId1"/>
  <rowBreaks count="1" manualBreakCount="1">
    <brk id="90" max="255" man="1"/>
  </rowBreaks>
</worksheet>
</file>

<file path=xl/worksheets/sheet3.xml><?xml version="1.0" encoding="utf-8"?>
<worksheet xmlns="http://schemas.openxmlformats.org/spreadsheetml/2006/main" xmlns:r="http://schemas.openxmlformats.org/officeDocument/2006/relationships">
  <dimension ref="A1:F384"/>
  <sheetViews>
    <sheetView showGridLines="0" view="pageBreakPreview" zoomScale="106" zoomScaleSheetLayoutView="106" zoomScalePageLayoutView="0" workbookViewId="0" topLeftCell="A368">
      <selection activeCell="F384" sqref="F384"/>
    </sheetView>
  </sheetViews>
  <sheetFormatPr defaultColWidth="9.00390625" defaultRowHeight="12.75"/>
  <cols>
    <col min="1" max="1" width="52.375" style="49" customWidth="1"/>
    <col min="2" max="2" width="5.75390625" style="39" customWidth="1"/>
    <col min="3" max="3" width="27.625" style="39" customWidth="1"/>
    <col min="4" max="4" width="13.625" style="63" customWidth="1"/>
    <col min="5" max="5" width="13.375" style="63" customWidth="1"/>
    <col min="6" max="6" width="13.125" style="39" customWidth="1"/>
    <col min="7" max="16384" width="9.125" style="39" customWidth="1"/>
  </cols>
  <sheetData>
    <row r="1" spans="2:6" ht="14.25" customHeight="1">
      <c r="B1" s="47" t="s">
        <v>19</v>
      </c>
      <c r="C1" s="2"/>
      <c r="E1" s="65" t="s">
        <v>129</v>
      </c>
      <c r="F1" s="6"/>
    </row>
    <row r="2" spans="1:6" ht="9" customHeight="1">
      <c r="A2" s="50"/>
      <c r="B2" s="26"/>
      <c r="C2" s="48"/>
      <c r="D2" s="64"/>
      <c r="E2" s="64"/>
      <c r="F2" s="25"/>
    </row>
    <row r="3" spans="1:6" ht="38.25">
      <c r="A3" s="70" t="s">
        <v>76</v>
      </c>
      <c r="B3" s="71" t="s">
        <v>77</v>
      </c>
      <c r="C3" s="71" t="s">
        <v>78</v>
      </c>
      <c r="D3" s="72" t="s">
        <v>79</v>
      </c>
      <c r="E3" s="72" t="s">
        <v>18</v>
      </c>
      <c r="F3" s="71" t="s">
        <v>80</v>
      </c>
    </row>
    <row r="4" spans="1:6" ht="12.75">
      <c r="A4" s="73">
        <v>1</v>
      </c>
      <c r="B4" s="74">
        <v>2</v>
      </c>
      <c r="C4" s="74">
        <v>3</v>
      </c>
      <c r="D4" s="75">
        <v>4</v>
      </c>
      <c r="E4" s="75">
        <v>5</v>
      </c>
      <c r="F4" s="76">
        <v>6</v>
      </c>
    </row>
    <row r="5" spans="1:6" ht="11.25" customHeight="1">
      <c r="A5" s="70" t="s">
        <v>81</v>
      </c>
      <c r="B5" s="139">
        <v>200</v>
      </c>
      <c r="C5" s="139" t="s">
        <v>23</v>
      </c>
      <c r="D5" s="140">
        <f>D7+D176+D193+D238+D270+D339+D358+D368</f>
        <v>9314200</v>
      </c>
      <c r="E5" s="141">
        <f>E7+E176+E193+E270+E339+E358+E238</f>
        <v>1292103.3399999999</v>
      </c>
      <c r="F5" s="140">
        <f>D5-E5</f>
        <v>8022096.66</v>
      </c>
    </row>
    <row r="6" spans="1:6" ht="12.75">
      <c r="A6" s="70" t="s">
        <v>5</v>
      </c>
      <c r="B6" s="139"/>
      <c r="C6" s="139"/>
      <c r="D6" s="140"/>
      <c r="E6" s="142"/>
      <c r="F6" s="140"/>
    </row>
    <row r="7" spans="1:6" ht="15" customHeight="1">
      <c r="A7" s="78" t="s">
        <v>82</v>
      </c>
      <c r="B7" s="74">
        <v>200</v>
      </c>
      <c r="C7" s="77" t="s">
        <v>83</v>
      </c>
      <c r="D7" s="79">
        <f>D8+D25+D79+D85</f>
        <v>4841500</v>
      </c>
      <c r="E7" s="127">
        <f>E8+E25+E85</f>
        <v>673626.07</v>
      </c>
      <c r="F7" s="80">
        <f>D7-E7</f>
        <v>4167873.93</v>
      </c>
    </row>
    <row r="8" spans="1:6" ht="26.25" customHeight="1">
      <c r="A8" s="81" t="s">
        <v>84</v>
      </c>
      <c r="B8" s="74">
        <v>200</v>
      </c>
      <c r="C8" s="77" t="s">
        <v>85</v>
      </c>
      <c r="D8" s="79">
        <f>D9</f>
        <v>849300</v>
      </c>
      <c r="E8" s="79">
        <f>E9</f>
        <v>128730.36</v>
      </c>
      <c r="F8" s="80">
        <f aca="true" t="shared" si="0" ref="F8:F19">D8-E8</f>
        <v>720569.64</v>
      </c>
    </row>
    <row r="9" spans="1:6" ht="4.5" customHeight="1" hidden="1">
      <c r="A9" s="81" t="s">
        <v>187</v>
      </c>
      <c r="B9" s="74">
        <v>200</v>
      </c>
      <c r="C9" s="77" t="s">
        <v>188</v>
      </c>
      <c r="D9" s="79">
        <f>D10</f>
        <v>849300</v>
      </c>
      <c r="E9" s="79">
        <f>E10</f>
        <v>128730.36</v>
      </c>
      <c r="F9" s="80">
        <f t="shared" si="0"/>
        <v>720569.64</v>
      </c>
    </row>
    <row r="10" spans="1:6" ht="14.25" customHeight="1">
      <c r="A10" s="70" t="s">
        <v>189</v>
      </c>
      <c r="B10" s="74">
        <v>200</v>
      </c>
      <c r="C10" s="77" t="s">
        <v>190</v>
      </c>
      <c r="D10" s="79">
        <f>D11</f>
        <v>849300</v>
      </c>
      <c r="E10" s="79">
        <f>E14</f>
        <v>128730.36</v>
      </c>
      <c r="F10" s="80">
        <f t="shared" si="0"/>
        <v>720569.64</v>
      </c>
    </row>
    <row r="11" spans="1:6" ht="45.75" customHeight="1" hidden="1">
      <c r="A11" s="70" t="s">
        <v>537</v>
      </c>
      <c r="B11" s="74">
        <v>200</v>
      </c>
      <c r="C11" s="77" t="s">
        <v>191</v>
      </c>
      <c r="D11" s="79">
        <f>D12</f>
        <v>849300</v>
      </c>
      <c r="E11" s="79" t="e">
        <f>E12</f>
        <v>#VALUE!</v>
      </c>
      <c r="F11" s="80" t="e">
        <f t="shared" si="0"/>
        <v>#VALUE!</v>
      </c>
    </row>
    <row r="12" spans="1:6" ht="54.75" customHeight="1" hidden="1">
      <c r="A12" s="70" t="s">
        <v>211</v>
      </c>
      <c r="B12" s="74">
        <v>200</v>
      </c>
      <c r="C12" s="77" t="s">
        <v>192</v>
      </c>
      <c r="D12" s="79">
        <f>D13</f>
        <v>849300</v>
      </c>
      <c r="E12" s="79" t="e">
        <f>E13</f>
        <v>#VALUE!</v>
      </c>
      <c r="F12" s="80" t="e">
        <f t="shared" si="0"/>
        <v>#VALUE!</v>
      </c>
    </row>
    <row r="13" spans="1:6" ht="23.25" customHeight="1" hidden="1">
      <c r="A13" s="70" t="s">
        <v>193</v>
      </c>
      <c r="B13" s="74">
        <v>200</v>
      </c>
      <c r="C13" s="77" t="s">
        <v>194</v>
      </c>
      <c r="D13" s="79">
        <f>D14+D20</f>
        <v>849300</v>
      </c>
      <c r="E13" s="79" t="e">
        <f>E14+E20</f>
        <v>#VALUE!</v>
      </c>
      <c r="F13" s="80" t="e">
        <f t="shared" si="0"/>
        <v>#VALUE!</v>
      </c>
    </row>
    <row r="14" spans="1:6" ht="35.25" customHeight="1">
      <c r="A14" s="70" t="s">
        <v>696</v>
      </c>
      <c r="B14" s="74">
        <v>200</v>
      </c>
      <c r="C14" s="77" t="s">
        <v>195</v>
      </c>
      <c r="D14" s="79">
        <f>D15</f>
        <v>806300</v>
      </c>
      <c r="E14" s="79">
        <f>E15</f>
        <v>128730.36</v>
      </c>
      <c r="F14" s="80">
        <f t="shared" si="0"/>
        <v>677569.64</v>
      </c>
    </row>
    <row r="15" spans="1:6" ht="13.5" customHeight="1">
      <c r="A15" s="70" t="s">
        <v>86</v>
      </c>
      <c r="B15" s="74">
        <v>200</v>
      </c>
      <c r="C15" s="77" t="s">
        <v>196</v>
      </c>
      <c r="D15" s="79">
        <f>D16</f>
        <v>806300</v>
      </c>
      <c r="E15" s="79">
        <f>E16</f>
        <v>128730.36</v>
      </c>
      <c r="F15" s="80">
        <f t="shared" si="0"/>
        <v>677569.64</v>
      </c>
    </row>
    <row r="16" spans="1:6" ht="12.75" customHeight="1">
      <c r="A16" s="70" t="s">
        <v>87</v>
      </c>
      <c r="B16" s="74">
        <v>200</v>
      </c>
      <c r="C16" s="77" t="s">
        <v>197</v>
      </c>
      <c r="D16" s="79">
        <f>D17+D18+D19</f>
        <v>806300</v>
      </c>
      <c r="E16" s="127">
        <f>E17+E18+E19</f>
        <v>128730.36</v>
      </c>
      <c r="F16" s="80">
        <f t="shared" si="0"/>
        <v>677569.64</v>
      </c>
    </row>
    <row r="17" spans="1:6" ht="17.25" customHeight="1">
      <c r="A17" s="70" t="s">
        <v>88</v>
      </c>
      <c r="B17" s="74">
        <v>200</v>
      </c>
      <c r="C17" s="77" t="s">
        <v>198</v>
      </c>
      <c r="D17" s="79">
        <v>625500</v>
      </c>
      <c r="E17" s="79">
        <v>103509.44</v>
      </c>
      <c r="F17" s="80">
        <f t="shared" si="0"/>
        <v>521990.56</v>
      </c>
    </row>
    <row r="18" spans="1:6" ht="3" customHeight="1" hidden="1">
      <c r="A18" s="70"/>
      <c r="B18" s="74"/>
      <c r="C18" s="77"/>
      <c r="D18" s="79"/>
      <c r="E18" s="79"/>
      <c r="F18" s="80">
        <f t="shared" si="0"/>
        <v>0</v>
      </c>
    </row>
    <row r="19" spans="1:6" ht="18" customHeight="1">
      <c r="A19" s="70" t="s">
        <v>90</v>
      </c>
      <c r="B19" s="74">
        <v>200</v>
      </c>
      <c r="C19" s="77" t="s">
        <v>204</v>
      </c>
      <c r="D19" s="79">
        <v>180800</v>
      </c>
      <c r="E19" s="105">
        <v>25220.92</v>
      </c>
      <c r="F19" s="80">
        <f t="shared" si="0"/>
        <v>155579.08000000002</v>
      </c>
    </row>
    <row r="20" spans="1:6" ht="27" customHeight="1">
      <c r="A20" s="70" t="s">
        <v>684</v>
      </c>
      <c r="B20" s="74">
        <v>200</v>
      </c>
      <c r="C20" s="77" t="s">
        <v>199</v>
      </c>
      <c r="D20" s="79">
        <f>D21</f>
        <v>43000</v>
      </c>
      <c r="E20" s="79" t="str">
        <f>E21</f>
        <v>-</v>
      </c>
      <c r="F20" s="80">
        <v>43000</v>
      </c>
    </row>
    <row r="21" spans="1:6" ht="15.75" customHeight="1">
      <c r="A21" s="70" t="s">
        <v>86</v>
      </c>
      <c r="B21" s="74">
        <v>200</v>
      </c>
      <c r="C21" s="77" t="s">
        <v>200</v>
      </c>
      <c r="D21" s="79">
        <f>D22</f>
        <v>43000</v>
      </c>
      <c r="E21" s="79" t="str">
        <f>E22</f>
        <v>-</v>
      </c>
      <c r="F21" s="80">
        <v>43000</v>
      </c>
    </row>
    <row r="22" spans="1:6" ht="17.25" customHeight="1">
      <c r="A22" s="70" t="s">
        <v>87</v>
      </c>
      <c r="B22" s="74">
        <v>200</v>
      </c>
      <c r="C22" s="77" t="s">
        <v>201</v>
      </c>
      <c r="D22" s="79">
        <f>D23+D24</f>
        <v>43000</v>
      </c>
      <c r="E22" s="79" t="str">
        <f>E23</f>
        <v>-</v>
      </c>
      <c r="F22" s="80">
        <v>43000</v>
      </c>
    </row>
    <row r="23" spans="1:6" ht="16.5" customHeight="1">
      <c r="A23" s="70" t="s">
        <v>89</v>
      </c>
      <c r="B23" s="74">
        <v>200</v>
      </c>
      <c r="C23" s="77" t="s">
        <v>202</v>
      </c>
      <c r="D23" s="79">
        <v>43000</v>
      </c>
      <c r="E23" s="105" t="s">
        <v>75</v>
      </c>
      <c r="F23" s="80">
        <v>43000</v>
      </c>
    </row>
    <row r="24" spans="1:6" ht="12" customHeight="1" hidden="1">
      <c r="A24" s="81" t="s">
        <v>90</v>
      </c>
      <c r="B24" s="74">
        <v>200</v>
      </c>
      <c r="C24" s="77" t="s">
        <v>203</v>
      </c>
      <c r="D24" s="79"/>
      <c r="E24" s="79" t="s">
        <v>75</v>
      </c>
      <c r="F24" s="80"/>
    </row>
    <row r="25" spans="1:6" ht="41.25" customHeight="1">
      <c r="A25" s="82" t="s">
        <v>91</v>
      </c>
      <c r="B25" s="74">
        <v>200</v>
      </c>
      <c r="C25" s="77" t="s">
        <v>92</v>
      </c>
      <c r="D25" s="79">
        <f>D27+D72</f>
        <v>3720300</v>
      </c>
      <c r="E25" s="79">
        <f>E27</f>
        <v>531752.83</v>
      </c>
      <c r="F25" s="80">
        <f aca="true" t="shared" si="1" ref="F25:F36">D25-E25</f>
        <v>3188547.17</v>
      </c>
    </row>
    <row r="26" spans="1:6" ht="24.75" customHeight="1" hidden="1">
      <c r="A26" s="70" t="s">
        <v>206</v>
      </c>
      <c r="B26" s="74">
        <v>200</v>
      </c>
      <c r="C26" s="77" t="s">
        <v>205</v>
      </c>
      <c r="D26" s="79">
        <f aca="true" t="shared" si="2" ref="D26:F29">D27</f>
        <v>3720100</v>
      </c>
      <c r="E26" s="79">
        <f t="shared" si="2"/>
        <v>531752.83</v>
      </c>
      <c r="F26" s="79">
        <f t="shared" si="2"/>
        <v>3188347.17</v>
      </c>
    </row>
    <row r="27" spans="1:6" ht="27.75" customHeight="1">
      <c r="A27" s="70" t="s">
        <v>207</v>
      </c>
      <c r="B27" s="74">
        <v>200</v>
      </c>
      <c r="C27" s="77" t="s">
        <v>208</v>
      </c>
      <c r="D27" s="79">
        <f>D28+D42+D65</f>
        <v>3720100</v>
      </c>
      <c r="E27" s="79">
        <f>E31+E53</f>
        <v>531752.83</v>
      </c>
      <c r="F27" s="80">
        <f t="shared" si="1"/>
        <v>3188347.17</v>
      </c>
    </row>
    <row r="28" spans="1:6" ht="78" customHeight="1" hidden="1">
      <c r="A28" s="70" t="s">
        <v>305</v>
      </c>
      <c r="B28" s="74">
        <v>200</v>
      </c>
      <c r="C28" s="77" t="s">
        <v>209</v>
      </c>
      <c r="D28" s="79">
        <f t="shared" si="2"/>
        <v>3271400</v>
      </c>
      <c r="E28" s="79" t="e">
        <f t="shared" si="2"/>
        <v>#VALUE!</v>
      </c>
      <c r="F28" s="80" t="e">
        <f t="shared" si="1"/>
        <v>#VALUE!</v>
      </c>
    </row>
    <row r="29" spans="1:6" s="51" customFormat="1" ht="57.75" customHeight="1" hidden="1">
      <c r="A29" s="83" t="s">
        <v>212</v>
      </c>
      <c r="B29" s="84">
        <v>200</v>
      </c>
      <c r="C29" s="84" t="s">
        <v>210</v>
      </c>
      <c r="D29" s="79">
        <f t="shared" si="2"/>
        <v>3271400</v>
      </c>
      <c r="E29" s="79" t="e">
        <f t="shared" si="2"/>
        <v>#VALUE!</v>
      </c>
      <c r="F29" s="80" t="e">
        <f t="shared" si="1"/>
        <v>#VALUE!</v>
      </c>
    </row>
    <row r="30" spans="1:6" ht="21" customHeight="1" hidden="1">
      <c r="A30" s="70" t="s">
        <v>156</v>
      </c>
      <c r="B30" s="74">
        <v>200</v>
      </c>
      <c r="C30" s="77" t="s">
        <v>213</v>
      </c>
      <c r="D30" s="79">
        <f>D31+D37</f>
        <v>3271400</v>
      </c>
      <c r="E30" s="79" t="e">
        <f>E31+E37</f>
        <v>#VALUE!</v>
      </c>
      <c r="F30" s="80" t="e">
        <f t="shared" si="1"/>
        <v>#VALUE!</v>
      </c>
    </row>
    <row r="31" spans="1:6" ht="39" customHeight="1">
      <c r="A31" s="70" t="s">
        <v>214</v>
      </c>
      <c r="B31" s="74">
        <v>200</v>
      </c>
      <c r="C31" s="77" t="s">
        <v>215</v>
      </c>
      <c r="D31" s="79">
        <f>D32</f>
        <v>3146400</v>
      </c>
      <c r="E31" s="79">
        <f>E32</f>
        <v>454144.94</v>
      </c>
      <c r="F31" s="80">
        <f t="shared" si="1"/>
        <v>2692255.06</v>
      </c>
    </row>
    <row r="32" spans="1:6" ht="15.75" customHeight="1">
      <c r="A32" s="70" t="s">
        <v>86</v>
      </c>
      <c r="B32" s="74">
        <v>200</v>
      </c>
      <c r="C32" s="77" t="s">
        <v>216</v>
      </c>
      <c r="D32" s="79">
        <f>D33</f>
        <v>3146400</v>
      </c>
      <c r="E32" s="79">
        <f>E33</f>
        <v>454144.94</v>
      </c>
      <c r="F32" s="80">
        <f t="shared" si="1"/>
        <v>2692255.06</v>
      </c>
    </row>
    <row r="33" spans="1:6" ht="19.5" customHeight="1">
      <c r="A33" s="70" t="s">
        <v>87</v>
      </c>
      <c r="B33" s="74">
        <v>200</v>
      </c>
      <c r="C33" s="77" t="s">
        <v>217</v>
      </c>
      <c r="D33" s="79">
        <f>D34+D35+D36</f>
        <v>3146400</v>
      </c>
      <c r="E33" s="127">
        <f>E34+E35+E36</f>
        <v>454144.94</v>
      </c>
      <c r="F33" s="80">
        <f t="shared" si="1"/>
        <v>2692255.06</v>
      </c>
    </row>
    <row r="34" spans="1:6" ht="19.5" customHeight="1">
      <c r="A34" s="70" t="s">
        <v>88</v>
      </c>
      <c r="B34" s="74">
        <v>200</v>
      </c>
      <c r="C34" s="77" t="s">
        <v>218</v>
      </c>
      <c r="D34" s="79">
        <v>2472600</v>
      </c>
      <c r="E34" s="79">
        <v>360670.81</v>
      </c>
      <c r="F34" s="80">
        <f t="shared" si="1"/>
        <v>2111929.19</v>
      </c>
    </row>
    <row r="35" spans="1:6" ht="19.5" customHeight="1" hidden="1">
      <c r="A35" s="70"/>
      <c r="B35" s="74"/>
      <c r="C35" s="77"/>
      <c r="D35" s="79"/>
      <c r="E35" s="79"/>
      <c r="F35" s="80">
        <f t="shared" si="1"/>
        <v>0</v>
      </c>
    </row>
    <row r="36" spans="1:6" ht="19.5" customHeight="1">
      <c r="A36" s="70" t="s">
        <v>90</v>
      </c>
      <c r="B36" s="74">
        <v>200</v>
      </c>
      <c r="C36" s="77" t="s">
        <v>219</v>
      </c>
      <c r="D36" s="79">
        <v>673800</v>
      </c>
      <c r="E36" s="105">
        <v>93474.13</v>
      </c>
      <c r="F36" s="80">
        <f t="shared" si="1"/>
        <v>580325.87</v>
      </c>
    </row>
    <row r="37" spans="1:6" ht="29.25" customHeight="1">
      <c r="A37" s="70" t="s">
        <v>684</v>
      </c>
      <c r="B37" s="74">
        <v>200</v>
      </c>
      <c r="C37" s="77" t="s">
        <v>220</v>
      </c>
      <c r="D37" s="79">
        <f>D38</f>
        <v>125000</v>
      </c>
      <c r="E37" s="79" t="str">
        <f>E38</f>
        <v>-</v>
      </c>
      <c r="F37" s="80">
        <v>125000</v>
      </c>
    </row>
    <row r="38" spans="1:6" ht="15" customHeight="1">
      <c r="A38" s="70" t="s">
        <v>86</v>
      </c>
      <c r="B38" s="74">
        <v>200</v>
      </c>
      <c r="C38" s="77" t="s">
        <v>221</v>
      </c>
      <c r="D38" s="79">
        <f>D39</f>
        <v>125000</v>
      </c>
      <c r="E38" s="79" t="str">
        <f>E39</f>
        <v>-</v>
      </c>
      <c r="F38" s="80">
        <v>125000</v>
      </c>
    </row>
    <row r="39" spans="1:6" ht="15" customHeight="1">
      <c r="A39" s="70" t="s">
        <v>87</v>
      </c>
      <c r="B39" s="74">
        <v>200</v>
      </c>
      <c r="C39" s="77" t="s">
        <v>222</v>
      </c>
      <c r="D39" s="79">
        <f>D40+D41</f>
        <v>125000</v>
      </c>
      <c r="E39" s="79" t="str">
        <f>E40</f>
        <v>-</v>
      </c>
      <c r="F39" s="80">
        <v>125000</v>
      </c>
    </row>
    <row r="40" spans="1:6" ht="15" customHeight="1">
      <c r="A40" s="70" t="s">
        <v>89</v>
      </c>
      <c r="B40" s="74">
        <v>200</v>
      </c>
      <c r="C40" s="77" t="s">
        <v>223</v>
      </c>
      <c r="D40" s="79">
        <v>125000</v>
      </c>
      <c r="E40" s="105" t="s">
        <v>75</v>
      </c>
      <c r="F40" s="80">
        <v>125000</v>
      </c>
    </row>
    <row r="41" spans="1:6" ht="13.5" customHeight="1" hidden="1">
      <c r="A41" s="70" t="s">
        <v>90</v>
      </c>
      <c r="B41" s="74">
        <v>200</v>
      </c>
      <c r="C41" s="77" t="s">
        <v>224</v>
      </c>
      <c r="D41" s="79"/>
      <c r="E41" s="79" t="s">
        <v>75</v>
      </c>
      <c r="F41" s="80"/>
    </row>
    <row r="42" spans="1:6" ht="69.75" customHeight="1" hidden="1">
      <c r="A42" s="70" t="s">
        <v>306</v>
      </c>
      <c r="B42" s="74">
        <v>200</v>
      </c>
      <c r="C42" s="77" t="s">
        <v>225</v>
      </c>
      <c r="D42" s="79">
        <f>D43</f>
        <v>448700</v>
      </c>
      <c r="E42" s="79">
        <f>E43</f>
        <v>77607.89</v>
      </c>
      <c r="F42" s="80">
        <f>D42-E42</f>
        <v>371092.11</v>
      </c>
    </row>
    <row r="43" spans="1:6" s="51" customFormat="1" ht="23.25" customHeight="1" hidden="1">
      <c r="A43" s="83" t="s">
        <v>131</v>
      </c>
      <c r="B43" s="84">
        <v>200</v>
      </c>
      <c r="C43" s="84" t="s">
        <v>226</v>
      </c>
      <c r="D43" s="79">
        <f>D44</f>
        <v>448700</v>
      </c>
      <c r="E43" s="79">
        <f>E44</f>
        <v>77607.89</v>
      </c>
      <c r="F43" s="80">
        <f aca="true" t="shared" si="3" ref="F43:F71">D43-E43</f>
        <v>371092.11</v>
      </c>
    </row>
    <row r="44" spans="1:6" ht="22.5" customHeight="1" hidden="1">
      <c r="A44" s="70" t="s">
        <v>132</v>
      </c>
      <c r="B44" s="74">
        <v>200</v>
      </c>
      <c r="C44" s="77" t="s">
        <v>254</v>
      </c>
      <c r="D44" s="79">
        <f>D45+D53</f>
        <v>448700</v>
      </c>
      <c r="E44" s="79">
        <f>E45+E53</f>
        <v>77607.89</v>
      </c>
      <c r="F44" s="80">
        <f t="shared" si="3"/>
        <v>371092.11</v>
      </c>
    </row>
    <row r="45" spans="1:6" ht="23.25" customHeight="1" hidden="1">
      <c r="A45" s="70" t="s">
        <v>227</v>
      </c>
      <c r="B45" s="74">
        <v>200</v>
      </c>
      <c r="C45" s="77" t="s">
        <v>228</v>
      </c>
      <c r="D45" s="79">
        <f>D47+D51</f>
        <v>0</v>
      </c>
      <c r="E45" s="79">
        <f>E47</f>
        <v>0</v>
      </c>
      <c r="F45" s="80">
        <f t="shared" si="3"/>
        <v>0</v>
      </c>
    </row>
    <row r="46" spans="1:6" ht="12" customHeight="1" hidden="1">
      <c r="A46" s="70" t="s">
        <v>86</v>
      </c>
      <c r="B46" s="74">
        <v>200</v>
      </c>
      <c r="C46" s="77" t="s">
        <v>229</v>
      </c>
      <c r="D46" s="79">
        <f>D47</f>
        <v>0</v>
      </c>
      <c r="E46" s="79">
        <f>E47</f>
        <v>0</v>
      </c>
      <c r="F46" s="80">
        <f t="shared" si="3"/>
        <v>0</v>
      </c>
    </row>
    <row r="47" spans="1:6" ht="10.5" customHeight="1" hidden="1">
      <c r="A47" s="70" t="s">
        <v>93</v>
      </c>
      <c r="B47" s="74">
        <v>200</v>
      </c>
      <c r="C47" s="77" t="s">
        <v>230</v>
      </c>
      <c r="D47" s="79">
        <f>D48+D49+D50</f>
        <v>0</v>
      </c>
      <c r="E47" s="79">
        <f>E49+E50+E48</f>
        <v>0</v>
      </c>
      <c r="F47" s="80">
        <f t="shared" si="3"/>
        <v>0</v>
      </c>
    </row>
    <row r="48" spans="1:6" ht="12" customHeight="1" hidden="1">
      <c r="A48" s="70" t="s">
        <v>94</v>
      </c>
      <c r="B48" s="74">
        <v>200</v>
      </c>
      <c r="C48" s="77" t="s">
        <v>231</v>
      </c>
      <c r="D48" s="79"/>
      <c r="E48" s="79"/>
      <c r="F48" s="80">
        <f t="shared" si="3"/>
        <v>0</v>
      </c>
    </row>
    <row r="49" spans="1:6" ht="12" customHeight="1" hidden="1">
      <c r="A49" s="70" t="s">
        <v>97</v>
      </c>
      <c r="B49" s="74">
        <v>200</v>
      </c>
      <c r="C49" s="77" t="s">
        <v>232</v>
      </c>
      <c r="D49" s="79"/>
      <c r="E49" s="79"/>
      <c r="F49" s="80">
        <f t="shared" si="3"/>
        <v>0</v>
      </c>
    </row>
    <row r="50" spans="1:6" ht="13.5" customHeight="1" hidden="1">
      <c r="A50" s="70" t="s">
        <v>98</v>
      </c>
      <c r="B50" s="74">
        <v>200</v>
      </c>
      <c r="C50" s="77" t="s">
        <v>234</v>
      </c>
      <c r="D50" s="79"/>
      <c r="E50" s="79"/>
      <c r="F50" s="80">
        <f t="shared" si="3"/>
        <v>0</v>
      </c>
    </row>
    <row r="51" spans="1:6" ht="13.5" customHeight="1" hidden="1">
      <c r="A51" s="70" t="s">
        <v>100</v>
      </c>
      <c r="B51" s="74">
        <v>200</v>
      </c>
      <c r="C51" s="77" t="s">
        <v>235</v>
      </c>
      <c r="D51" s="79">
        <f>D52</f>
        <v>0</v>
      </c>
      <c r="E51" s="79" t="str">
        <f>E52</f>
        <v>-</v>
      </c>
      <c r="F51" s="80" t="e">
        <f t="shared" si="3"/>
        <v>#VALUE!</v>
      </c>
    </row>
    <row r="52" spans="1:6" ht="13.5" customHeight="1" hidden="1">
      <c r="A52" s="70" t="s">
        <v>101</v>
      </c>
      <c r="B52" s="74">
        <v>200</v>
      </c>
      <c r="C52" s="77" t="s">
        <v>236</v>
      </c>
      <c r="D52" s="79"/>
      <c r="E52" s="79" t="s">
        <v>75</v>
      </c>
      <c r="F52" s="80" t="e">
        <f t="shared" si="3"/>
        <v>#VALUE!</v>
      </c>
    </row>
    <row r="53" spans="1:6" ht="31.5" customHeight="1">
      <c r="A53" s="70" t="s">
        <v>233</v>
      </c>
      <c r="B53" s="74">
        <v>200</v>
      </c>
      <c r="C53" s="77" t="s">
        <v>237</v>
      </c>
      <c r="D53" s="79">
        <f>D54+D62</f>
        <v>448700</v>
      </c>
      <c r="E53" s="79">
        <f>E54+E62</f>
        <v>77607.89</v>
      </c>
      <c r="F53" s="80">
        <f t="shared" si="3"/>
        <v>371092.11</v>
      </c>
    </row>
    <row r="54" spans="1:6" ht="17.25" customHeight="1">
      <c r="A54" s="70" t="s">
        <v>86</v>
      </c>
      <c r="B54" s="74">
        <v>200</v>
      </c>
      <c r="C54" s="77" t="s">
        <v>238</v>
      </c>
      <c r="D54" s="79">
        <f>D55+D61</f>
        <v>368700</v>
      </c>
      <c r="E54" s="79">
        <f>E55+E61</f>
        <v>59256.39</v>
      </c>
      <c r="F54" s="80">
        <f t="shared" si="3"/>
        <v>309443.61</v>
      </c>
    </row>
    <row r="55" spans="1:6" ht="17.25" customHeight="1">
      <c r="A55" s="70" t="s">
        <v>93</v>
      </c>
      <c r="B55" s="74">
        <v>200</v>
      </c>
      <c r="C55" s="77" t="s">
        <v>239</v>
      </c>
      <c r="D55" s="79">
        <f>D56+D57+D58+D59+D60</f>
        <v>368700</v>
      </c>
      <c r="E55" s="127">
        <f>E56+E57+E58+E59</f>
        <v>59256.39</v>
      </c>
      <c r="F55" s="80">
        <f t="shared" si="3"/>
        <v>309443.61</v>
      </c>
    </row>
    <row r="56" spans="1:6" ht="17.25" customHeight="1">
      <c r="A56" s="70" t="s">
        <v>94</v>
      </c>
      <c r="B56" s="74">
        <v>200</v>
      </c>
      <c r="C56" s="77" t="s">
        <v>539</v>
      </c>
      <c r="D56" s="79">
        <v>20000</v>
      </c>
      <c r="E56" s="105">
        <v>2092.09</v>
      </c>
      <c r="F56" s="80">
        <f t="shared" si="3"/>
        <v>17907.91</v>
      </c>
    </row>
    <row r="57" spans="1:6" ht="17.25" customHeight="1">
      <c r="A57" s="70" t="s">
        <v>95</v>
      </c>
      <c r="B57" s="74">
        <v>200</v>
      </c>
      <c r="C57" s="77" t="s">
        <v>240</v>
      </c>
      <c r="D57" s="79">
        <v>66000</v>
      </c>
      <c r="E57" s="105">
        <v>12201.6</v>
      </c>
      <c r="F57" s="80">
        <f t="shared" si="3"/>
        <v>53798.4</v>
      </c>
    </row>
    <row r="58" spans="1:6" ht="17.25" customHeight="1">
      <c r="A58" s="70" t="s">
        <v>96</v>
      </c>
      <c r="B58" s="74">
        <v>200</v>
      </c>
      <c r="C58" s="77" t="s">
        <v>241</v>
      </c>
      <c r="D58" s="79">
        <v>68600</v>
      </c>
      <c r="E58" s="79">
        <v>20954</v>
      </c>
      <c r="F58" s="80">
        <f t="shared" si="3"/>
        <v>47646</v>
      </c>
    </row>
    <row r="59" spans="1:6" ht="17.25" customHeight="1">
      <c r="A59" s="70" t="s">
        <v>97</v>
      </c>
      <c r="B59" s="74">
        <v>200</v>
      </c>
      <c r="C59" s="77" t="s">
        <v>242</v>
      </c>
      <c r="D59" s="79">
        <v>30000</v>
      </c>
      <c r="E59" s="79">
        <v>24008.7</v>
      </c>
      <c r="F59" s="80">
        <f t="shared" si="3"/>
        <v>5991.299999999999</v>
      </c>
    </row>
    <row r="60" spans="1:6" ht="17.25" customHeight="1">
      <c r="A60" s="70" t="s">
        <v>98</v>
      </c>
      <c r="B60" s="74">
        <v>200</v>
      </c>
      <c r="C60" s="77" t="s">
        <v>243</v>
      </c>
      <c r="D60" s="79">
        <v>184100</v>
      </c>
      <c r="E60" s="105" t="s">
        <v>75</v>
      </c>
      <c r="F60" s="80">
        <v>184100</v>
      </c>
    </row>
    <row r="61" spans="1:6" ht="17.25" customHeight="1" hidden="1">
      <c r="A61" s="70" t="s">
        <v>99</v>
      </c>
      <c r="B61" s="74">
        <v>200</v>
      </c>
      <c r="C61" s="77" t="s">
        <v>244</v>
      </c>
      <c r="D61" s="79"/>
      <c r="E61" s="79"/>
      <c r="F61" s="80">
        <f t="shared" si="3"/>
        <v>0</v>
      </c>
    </row>
    <row r="62" spans="1:6" ht="17.25" customHeight="1">
      <c r="A62" s="70" t="s">
        <v>100</v>
      </c>
      <c r="B62" s="74">
        <v>200</v>
      </c>
      <c r="C62" s="77" t="s">
        <v>245</v>
      </c>
      <c r="D62" s="79">
        <f>D63+D64</f>
        <v>80000</v>
      </c>
      <c r="E62" s="79">
        <f>E63+E64</f>
        <v>18351.5</v>
      </c>
      <c r="F62" s="80">
        <f t="shared" si="3"/>
        <v>61648.5</v>
      </c>
    </row>
    <row r="63" spans="1:6" ht="17.25" customHeight="1" hidden="1">
      <c r="A63" s="70" t="s">
        <v>540</v>
      </c>
      <c r="B63" s="74">
        <v>200</v>
      </c>
      <c r="C63" s="77" t="s">
        <v>541</v>
      </c>
      <c r="D63" s="79"/>
      <c r="E63" s="79"/>
      <c r="F63" s="80" t="s">
        <v>75</v>
      </c>
    </row>
    <row r="64" spans="1:6" ht="17.25" customHeight="1">
      <c r="A64" s="70" t="s">
        <v>101</v>
      </c>
      <c r="B64" s="74">
        <v>200</v>
      </c>
      <c r="C64" s="77" t="s">
        <v>246</v>
      </c>
      <c r="D64" s="79">
        <v>80000</v>
      </c>
      <c r="E64" s="79">
        <v>18351.5</v>
      </c>
      <c r="F64" s="80">
        <f t="shared" si="3"/>
        <v>61648.5</v>
      </c>
    </row>
    <row r="65" spans="1:6" ht="17.25" customHeight="1" hidden="1">
      <c r="A65" s="70" t="s">
        <v>307</v>
      </c>
      <c r="B65" s="74">
        <v>200</v>
      </c>
      <c r="C65" s="77" t="s">
        <v>247</v>
      </c>
      <c r="D65" s="79">
        <f>D66</f>
        <v>0</v>
      </c>
      <c r="E65" s="79">
        <f>E66</f>
        <v>0</v>
      </c>
      <c r="F65" s="80">
        <f t="shared" si="3"/>
        <v>0</v>
      </c>
    </row>
    <row r="66" spans="1:6" ht="17.25" customHeight="1" hidden="1">
      <c r="A66" s="70" t="s">
        <v>102</v>
      </c>
      <c r="B66" s="74">
        <v>200</v>
      </c>
      <c r="C66" s="77" t="s">
        <v>248</v>
      </c>
      <c r="D66" s="79">
        <f>D67</f>
        <v>0</v>
      </c>
      <c r="E66" s="79">
        <f>E67</f>
        <v>0</v>
      </c>
      <c r="F66" s="80">
        <f t="shared" si="3"/>
        <v>0</v>
      </c>
    </row>
    <row r="67" spans="1:6" ht="17.25" customHeight="1" hidden="1">
      <c r="A67" s="70" t="s">
        <v>57</v>
      </c>
      <c r="B67" s="74">
        <v>200</v>
      </c>
      <c r="C67" s="77" t="s">
        <v>249</v>
      </c>
      <c r="D67" s="79">
        <f>D69</f>
        <v>0</v>
      </c>
      <c r="E67" s="79">
        <f>E69</f>
        <v>0</v>
      </c>
      <c r="F67" s="80">
        <f t="shared" si="3"/>
        <v>0</v>
      </c>
    </row>
    <row r="68" spans="1:6" ht="17.25" customHeight="1" hidden="1">
      <c r="A68" s="70"/>
      <c r="B68" s="74"/>
      <c r="C68" s="77"/>
      <c r="D68" s="79"/>
      <c r="E68" s="79"/>
      <c r="F68" s="80">
        <f t="shared" si="3"/>
        <v>0</v>
      </c>
    </row>
    <row r="69" spans="1:6" ht="17.25" customHeight="1" hidden="1">
      <c r="A69" s="70" t="s">
        <v>86</v>
      </c>
      <c r="B69" s="74">
        <v>200</v>
      </c>
      <c r="C69" s="77" t="s">
        <v>250</v>
      </c>
      <c r="D69" s="79">
        <f>D70</f>
        <v>0</v>
      </c>
      <c r="E69" s="79">
        <f>E70</f>
        <v>0</v>
      </c>
      <c r="F69" s="80">
        <f t="shared" si="3"/>
        <v>0</v>
      </c>
    </row>
    <row r="70" spans="1:6" ht="17.25" customHeight="1" hidden="1">
      <c r="A70" s="70" t="s">
        <v>103</v>
      </c>
      <c r="B70" s="74">
        <v>200</v>
      </c>
      <c r="C70" s="77" t="s">
        <v>251</v>
      </c>
      <c r="D70" s="79">
        <f>D71</f>
        <v>0</v>
      </c>
      <c r="E70" s="79">
        <f>E71</f>
        <v>0</v>
      </c>
      <c r="F70" s="80">
        <f t="shared" si="3"/>
        <v>0</v>
      </c>
    </row>
    <row r="71" spans="1:6" ht="27" customHeight="1" hidden="1">
      <c r="A71" s="85" t="s">
        <v>252</v>
      </c>
      <c r="B71" s="74">
        <v>200</v>
      </c>
      <c r="C71" s="77" t="s">
        <v>253</v>
      </c>
      <c r="D71" s="79"/>
      <c r="E71" s="79"/>
      <c r="F71" s="80">
        <f t="shared" si="3"/>
        <v>0</v>
      </c>
    </row>
    <row r="72" spans="1:6" ht="17.25" customHeight="1">
      <c r="A72" s="70" t="s">
        <v>256</v>
      </c>
      <c r="B72" s="74">
        <v>200</v>
      </c>
      <c r="C72" s="77" t="s">
        <v>257</v>
      </c>
      <c r="D72" s="79">
        <f aca="true" t="shared" si="4" ref="D72:F77">D73</f>
        <v>200</v>
      </c>
      <c r="E72" s="79" t="str">
        <f t="shared" si="4"/>
        <v>-</v>
      </c>
      <c r="F72" s="105">
        <f t="shared" si="4"/>
        <v>200</v>
      </c>
    </row>
    <row r="73" spans="1:6" ht="156" customHeight="1">
      <c r="A73" s="70" t="s">
        <v>308</v>
      </c>
      <c r="B73" s="74">
        <v>200</v>
      </c>
      <c r="C73" s="77" t="s">
        <v>258</v>
      </c>
      <c r="D73" s="79">
        <f t="shared" si="4"/>
        <v>200</v>
      </c>
      <c r="E73" s="79" t="str">
        <f t="shared" si="4"/>
        <v>-</v>
      </c>
      <c r="F73" s="105">
        <f t="shared" si="4"/>
        <v>200</v>
      </c>
    </row>
    <row r="74" spans="1:6" ht="21.75" customHeight="1" hidden="1">
      <c r="A74" s="83" t="s">
        <v>131</v>
      </c>
      <c r="B74" s="84">
        <v>200</v>
      </c>
      <c r="C74" s="77" t="s">
        <v>259</v>
      </c>
      <c r="D74" s="79">
        <f t="shared" si="4"/>
        <v>200</v>
      </c>
      <c r="E74" s="79" t="str">
        <f t="shared" si="4"/>
        <v>-</v>
      </c>
      <c r="F74" s="105">
        <f t="shared" si="4"/>
        <v>200</v>
      </c>
    </row>
    <row r="75" spans="1:6" ht="6.75" customHeight="1" hidden="1">
      <c r="A75" s="70" t="s">
        <v>132</v>
      </c>
      <c r="B75" s="74">
        <v>200</v>
      </c>
      <c r="C75" s="77" t="s">
        <v>260</v>
      </c>
      <c r="D75" s="79">
        <f t="shared" si="4"/>
        <v>200</v>
      </c>
      <c r="E75" s="79" t="str">
        <f t="shared" si="4"/>
        <v>-</v>
      </c>
      <c r="F75" s="105">
        <f t="shared" si="4"/>
        <v>200</v>
      </c>
    </row>
    <row r="76" spans="1:6" ht="30.75" customHeight="1">
      <c r="A76" s="70" t="s">
        <v>233</v>
      </c>
      <c r="B76" s="74">
        <v>200</v>
      </c>
      <c r="C76" s="77" t="s">
        <v>261</v>
      </c>
      <c r="D76" s="79">
        <f t="shared" si="4"/>
        <v>200</v>
      </c>
      <c r="E76" s="79" t="str">
        <f t="shared" si="4"/>
        <v>-</v>
      </c>
      <c r="F76" s="105">
        <f t="shared" si="4"/>
        <v>200</v>
      </c>
    </row>
    <row r="77" spans="1:6" ht="17.25" customHeight="1">
      <c r="A77" s="70" t="s">
        <v>100</v>
      </c>
      <c r="B77" s="74">
        <v>200</v>
      </c>
      <c r="C77" s="77" t="s">
        <v>262</v>
      </c>
      <c r="D77" s="79">
        <f t="shared" si="4"/>
        <v>200</v>
      </c>
      <c r="E77" s="79" t="str">
        <f t="shared" si="4"/>
        <v>-</v>
      </c>
      <c r="F77" s="105">
        <f t="shared" si="4"/>
        <v>200</v>
      </c>
    </row>
    <row r="78" spans="1:6" ht="21" customHeight="1">
      <c r="A78" s="70" t="s">
        <v>101</v>
      </c>
      <c r="B78" s="74">
        <v>200</v>
      </c>
      <c r="C78" s="77" t="s">
        <v>263</v>
      </c>
      <c r="D78" s="79">
        <v>200</v>
      </c>
      <c r="E78" s="105" t="s">
        <v>75</v>
      </c>
      <c r="F78" s="80">
        <v>200</v>
      </c>
    </row>
    <row r="79" spans="1:6" ht="15.75" customHeight="1">
      <c r="A79" s="70" t="s">
        <v>104</v>
      </c>
      <c r="B79" s="74">
        <v>200</v>
      </c>
      <c r="C79" s="77" t="s">
        <v>105</v>
      </c>
      <c r="D79" s="79">
        <f>D80</f>
        <v>20000</v>
      </c>
      <c r="E79" s="105" t="s">
        <v>75</v>
      </c>
      <c r="F79" s="80">
        <v>20000</v>
      </c>
    </row>
    <row r="80" spans="1:6" ht="15.75" customHeight="1">
      <c r="A80" s="70" t="s">
        <v>264</v>
      </c>
      <c r="B80" s="74">
        <v>200</v>
      </c>
      <c r="C80" s="77" t="s">
        <v>265</v>
      </c>
      <c r="D80" s="79">
        <f>D81</f>
        <v>20000</v>
      </c>
      <c r="E80" s="105" t="s">
        <v>75</v>
      </c>
      <c r="F80" s="80">
        <v>20000</v>
      </c>
    </row>
    <row r="81" spans="1:6" ht="54.75" customHeight="1">
      <c r="A81" s="70" t="s">
        <v>309</v>
      </c>
      <c r="B81" s="74">
        <v>200</v>
      </c>
      <c r="C81" s="77" t="s">
        <v>266</v>
      </c>
      <c r="D81" s="79">
        <f>D82</f>
        <v>20000</v>
      </c>
      <c r="E81" s="105" t="s">
        <v>75</v>
      </c>
      <c r="F81" s="80">
        <v>20000</v>
      </c>
    </row>
    <row r="82" spans="1:6" ht="15.75" customHeight="1">
      <c r="A82" s="70" t="s">
        <v>154</v>
      </c>
      <c r="B82" s="74">
        <v>200</v>
      </c>
      <c r="C82" s="77" t="s">
        <v>267</v>
      </c>
      <c r="D82" s="79">
        <f>D83</f>
        <v>20000</v>
      </c>
      <c r="E82" s="105" t="s">
        <v>75</v>
      </c>
      <c r="F82" s="80">
        <v>20000</v>
      </c>
    </row>
    <row r="83" spans="1:6" ht="15.75" customHeight="1">
      <c r="A83" s="83" t="s">
        <v>86</v>
      </c>
      <c r="B83" s="84">
        <v>200</v>
      </c>
      <c r="C83" s="77" t="s">
        <v>268</v>
      </c>
      <c r="D83" s="79">
        <f>D84</f>
        <v>20000</v>
      </c>
      <c r="E83" s="105" t="s">
        <v>75</v>
      </c>
      <c r="F83" s="80">
        <v>20000</v>
      </c>
    </row>
    <row r="84" spans="1:6" ht="15.75" customHeight="1">
      <c r="A84" s="70" t="s">
        <v>99</v>
      </c>
      <c r="B84" s="74">
        <v>200</v>
      </c>
      <c r="C84" s="77" t="s">
        <v>269</v>
      </c>
      <c r="D84" s="79">
        <v>20000</v>
      </c>
      <c r="E84" s="79" t="s">
        <v>75</v>
      </c>
      <c r="F84" s="80">
        <v>20000</v>
      </c>
    </row>
    <row r="85" spans="1:6" ht="21.75" customHeight="1">
      <c r="A85" s="70" t="s">
        <v>106</v>
      </c>
      <c r="B85" s="74">
        <v>200</v>
      </c>
      <c r="C85" s="77" t="s">
        <v>107</v>
      </c>
      <c r="D85" s="79">
        <f>D86+D103+D131+D146</f>
        <v>251900</v>
      </c>
      <c r="E85" s="127">
        <f>E86+E131</f>
        <v>13142.88</v>
      </c>
      <c r="F85" s="80">
        <f>D85-E85</f>
        <v>238757.12</v>
      </c>
    </row>
    <row r="86" spans="1:6" ht="27.75" customHeight="1">
      <c r="A86" s="82" t="s">
        <v>687</v>
      </c>
      <c r="B86" s="74">
        <v>200</v>
      </c>
      <c r="C86" s="77" t="s">
        <v>270</v>
      </c>
      <c r="D86" s="79">
        <f>D87+D93</f>
        <v>132900</v>
      </c>
      <c r="E86" s="127">
        <f>E87+E93</f>
        <v>9002.88</v>
      </c>
      <c r="F86" s="80">
        <f aca="true" t="shared" si="5" ref="F86:F102">D86-E86</f>
        <v>123897.12</v>
      </c>
    </row>
    <row r="87" spans="1:6" ht="130.5" customHeight="1">
      <c r="A87" s="70" t="s">
        <v>307</v>
      </c>
      <c r="B87" s="74">
        <v>200</v>
      </c>
      <c r="C87" s="77" t="s">
        <v>542</v>
      </c>
      <c r="D87" s="79">
        <f>D88</f>
        <v>36200</v>
      </c>
      <c r="E87" s="79">
        <f>E88</f>
        <v>9000</v>
      </c>
      <c r="F87" s="80">
        <f t="shared" si="5"/>
        <v>27200</v>
      </c>
    </row>
    <row r="88" spans="1:6" ht="5.25" customHeight="1" hidden="1">
      <c r="A88" s="70" t="s">
        <v>102</v>
      </c>
      <c r="B88" s="74">
        <v>200</v>
      </c>
      <c r="C88" s="77" t="s">
        <v>543</v>
      </c>
      <c r="D88" s="79">
        <f aca="true" t="shared" si="6" ref="D88:E91">D89</f>
        <v>36200</v>
      </c>
      <c r="E88" s="79">
        <f t="shared" si="6"/>
        <v>9000</v>
      </c>
      <c r="F88" s="80">
        <f t="shared" si="5"/>
        <v>27200</v>
      </c>
    </row>
    <row r="89" spans="1:6" ht="14.25" customHeight="1">
      <c r="A89" s="70" t="s">
        <v>57</v>
      </c>
      <c r="B89" s="74">
        <v>200</v>
      </c>
      <c r="C89" s="77" t="s">
        <v>544</v>
      </c>
      <c r="D89" s="79">
        <f t="shared" si="6"/>
        <v>36200</v>
      </c>
      <c r="E89" s="79">
        <f t="shared" si="6"/>
        <v>9000</v>
      </c>
      <c r="F89" s="80">
        <f t="shared" si="5"/>
        <v>27200</v>
      </c>
    </row>
    <row r="90" spans="1:6" ht="13.5" customHeight="1">
      <c r="A90" s="70" t="s">
        <v>86</v>
      </c>
      <c r="B90" s="74">
        <v>200</v>
      </c>
      <c r="C90" s="77" t="s">
        <v>545</v>
      </c>
      <c r="D90" s="79">
        <f t="shared" si="6"/>
        <v>36200</v>
      </c>
      <c r="E90" s="79">
        <f t="shared" si="6"/>
        <v>9000</v>
      </c>
      <c r="F90" s="80">
        <f t="shared" si="5"/>
        <v>27200</v>
      </c>
    </row>
    <row r="91" spans="1:6" ht="15" customHeight="1">
      <c r="A91" s="70" t="s">
        <v>103</v>
      </c>
      <c r="B91" s="74">
        <v>200</v>
      </c>
      <c r="C91" s="77" t="s">
        <v>546</v>
      </c>
      <c r="D91" s="79">
        <f t="shared" si="6"/>
        <v>36200</v>
      </c>
      <c r="E91" s="79">
        <f t="shared" si="6"/>
        <v>9000</v>
      </c>
      <c r="F91" s="80">
        <f t="shared" si="5"/>
        <v>27200</v>
      </c>
    </row>
    <row r="92" spans="1:6" ht="22.5" customHeight="1">
      <c r="A92" s="85" t="s">
        <v>252</v>
      </c>
      <c r="B92" s="74">
        <v>200</v>
      </c>
      <c r="C92" s="77" t="s">
        <v>547</v>
      </c>
      <c r="D92" s="79">
        <v>36200</v>
      </c>
      <c r="E92" s="79">
        <v>9000</v>
      </c>
      <c r="F92" s="80">
        <f t="shared" si="5"/>
        <v>27200</v>
      </c>
    </row>
    <row r="93" spans="1:6" ht="67.5" customHeight="1">
      <c r="A93" s="70" t="s">
        <v>329</v>
      </c>
      <c r="B93" s="74">
        <v>200</v>
      </c>
      <c r="C93" s="77" t="s">
        <v>271</v>
      </c>
      <c r="D93" s="79">
        <f>D94</f>
        <v>96700</v>
      </c>
      <c r="E93" s="105">
        <f>E99</f>
        <v>2.88</v>
      </c>
      <c r="F93" s="80">
        <f t="shared" si="5"/>
        <v>96697.12</v>
      </c>
    </row>
    <row r="94" spans="1:6" ht="15.75" customHeight="1" hidden="1">
      <c r="A94" s="70" t="s">
        <v>134</v>
      </c>
      <c r="B94" s="74">
        <v>200</v>
      </c>
      <c r="C94" s="77" t="s">
        <v>272</v>
      </c>
      <c r="D94" s="79">
        <f>D95</f>
        <v>96700</v>
      </c>
      <c r="E94" s="79" t="e">
        <f>E95</f>
        <v>#VALUE!</v>
      </c>
      <c r="F94" s="80" t="e">
        <f t="shared" si="5"/>
        <v>#VALUE!</v>
      </c>
    </row>
    <row r="95" spans="1:6" ht="15" customHeight="1" hidden="1">
      <c r="A95" s="86" t="s">
        <v>135</v>
      </c>
      <c r="B95" s="87">
        <v>200</v>
      </c>
      <c r="C95" s="87" t="s">
        <v>273</v>
      </c>
      <c r="D95" s="88">
        <f>D96+D99</f>
        <v>96700</v>
      </c>
      <c r="E95" s="88" t="e">
        <f>E96+E99</f>
        <v>#VALUE!</v>
      </c>
      <c r="F95" s="89" t="e">
        <f t="shared" si="5"/>
        <v>#VALUE!</v>
      </c>
    </row>
    <row r="96" spans="1:6" ht="32.25" customHeight="1">
      <c r="A96" s="70" t="s">
        <v>548</v>
      </c>
      <c r="B96" s="74">
        <v>200</v>
      </c>
      <c r="C96" s="77" t="s">
        <v>549</v>
      </c>
      <c r="D96" s="90">
        <f>D97</f>
        <v>76700</v>
      </c>
      <c r="E96" s="124" t="str">
        <f>E97</f>
        <v>-</v>
      </c>
      <c r="F96" s="90">
        <f>F97</f>
        <v>76700</v>
      </c>
    </row>
    <row r="97" spans="1:6" ht="15.75" customHeight="1">
      <c r="A97" s="83" t="s">
        <v>86</v>
      </c>
      <c r="B97" s="74">
        <v>200</v>
      </c>
      <c r="C97" s="77" t="s">
        <v>550</v>
      </c>
      <c r="D97" s="79">
        <f>D98</f>
        <v>76700</v>
      </c>
      <c r="E97" s="79" t="str">
        <f>E98</f>
        <v>-</v>
      </c>
      <c r="F97" s="105">
        <f>F98</f>
        <v>76700</v>
      </c>
    </row>
    <row r="98" spans="1:6" ht="17.25" customHeight="1">
      <c r="A98" s="70" t="s">
        <v>99</v>
      </c>
      <c r="B98" s="74">
        <v>200</v>
      </c>
      <c r="C98" s="77" t="s">
        <v>551</v>
      </c>
      <c r="D98" s="79">
        <v>76700</v>
      </c>
      <c r="E98" s="105" t="s">
        <v>75</v>
      </c>
      <c r="F98" s="105">
        <v>76700</v>
      </c>
    </row>
    <row r="99" spans="1:6" ht="17.25" customHeight="1">
      <c r="A99" s="70" t="s">
        <v>552</v>
      </c>
      <c r="B99" s="74">
        <v>200</v>
      </c>
      <c r="C99" s="77" t="s">
        <v>553</v>
      </c>
      <c r="D99" s="79">
        <f>D100</f>
        <v>20000</v>
      </c>
      <c r="E99" s="79">
        <f>E100</f>
        <v>2.88</v>
      </c>
      <c r="F99" s="105">
        <f>D99-E99</f>
        <v>19997.12</v>
      </c>
    </row>
    <row r="100" spans="1:6" ht="20.25" customHeight="1">
      <c r="A100" s="83" t="s">
        <v>86</v>
      </c>
      <c r="B100" s="74">
        <v>200</v>
      </c>
      <c r="C100" s="77" t="s">
        <v>554</v>
      </c>
      <c r="D100" s="79">
        <f>D101</f>
        <v>20000</v>
      </c>
      <c r="E100" s="79">
        <f>E101</f>
        <v>2.88</v>
      </c>
      <c r="F100" s="127">
        <f>D100-E100</f>
        <v>19997.12</v>
      </c>
    </row>
    <row r="101" spans="1:6" ht="18.75" customHeight="1">
      <c r="A101" s="70" t="s">
        <v>99</v>
      </c>
      <c r="B101" s="74">
        <v>200</v>
      </c>
      <c r="C101" s="77" t="s">
        <v>555</v>
      </c>
      <c r="D101" s="79">
        <v>20000</v>
      </c>
      <c r="E101" s="105">
        <v>2.88</v>
      </c>
      <c r="F101" s="127">
        <f>D101-E101</f>
        <v>19997.12</v>
      </c>
    </row>
    <row r="102" spans="1:6" ht="21.75" customHeight="1" hidden="1">
      <c r="A102" s="70" t="s">
        <v>274</v>
      </c>
      <c r="B102" s="74">
        <v>200</v>
      </c>
      <c r="C102" s="77" t="s">
        <v>275</v>
      </c>
      <c r="D102" s="79">
        <f>D103+D131+D139</f>
        <v>111000</v>
      </c>
      <c r="E102" s="79" t="e">
        <f>E103+E131+E139</f>
        <v>#VALUE!</v>
      </c>
      <c r="F102" s="80" t="e">
        <f t="shared" si="5"/>
        <v>#VALUE!</v>
      </c>
    </row>
    <row r="103" spans="1:6" ht="58.5" customHeight="1">
      <c r="A103" s="70" t="s">
        <v>659</v>
      </c>
      <c r="B103" s="74">
        <v>200</v>
      </c>
      <c r="C103" s="77" t="s">
        <v>276</v>
      </c>
      <c r="D103" s="79">
        <f aca="true" t="shared" si="7" ref="D103:F106">D104</f>
        <v>15000</v>
      </c>
      <c r="E103" s="79" t="str">
        <f t="shared" si="7"/>
        <v>-</v>
      </c>
      <c r="F103" s="105">
        <f t="shared" si="7"/>
        <v>15000</v>
      </c>
    </row>
    <row r="104" spans="1:6" ht="82.5" customHeight="1">
      <c r="A104" s="70" t="s">
        <v>310</v>
      </c>
      <c r="B104" s="74">
        <v>200</v>
      </c>
      <c r="C104" s="77" t="s">
        <v>277</v>
      </c>
      <c r="D104" s="79">
        <f t="shared" si="7"/>
        <v>15000</v>
      </c>
      <c r="E104" s="79" t="str">
        <f t="shared" si="7"/>
        <v>-</v>
      </c>
      <c r="F104" s="105">
        <f t="shared" si="7"/>
        <v>15000</v>
      </c>
    </row>
    <row r="105" spans="1:6" ht="23.25" customHeight="1" hidden="1">
      <c r="A105" s="83" t="s">
        <v>131</v>
      </c>
      <c r="B105" s="84">
        <v>200</v>
      </c>
      <c r="C105" s="77" t="s">
        <v>278</v>
      </c>
      <c r="D105" s="79">
        <f t="shared" si="7"/>
        <v>15000</v>
      </c>
      <c r="E105" s="79" t="str">
        <f t="shared" si="7"/>
        <v>-</v>
      </c>
      <c r="F105" s="105">
        <f t="shared" si="7"/>
        <v>15000</v>
      </c>
    </row>
    <row r="106" spans="1:6" ht="16.5" customHeight="1" hidden="1">
      <c r="A106" s="70" t="s">
        <v>132</v>
      </c>
      <c r="B106" s="74">
        <v>200</v>
      </c>
      <c r="C106" s="77" t="s">
        <v>279</v>
      </c>
      <c r="D106" s="79">
        <f t="shared" si="7"/>
        <v>15000</v>
      </c>
      <c r="E106" s="79" t="str">
        <f t="shared" si="7"/>
        <v>-</v>
      </c>
      <c r="F106" s="105">
        <f t="shared" si="7"/>
        <v>15000</v>
      </c>
    </row>
    <row r="107" spans="1:6" ht="25.5" customHeight="1">
      <c r="A107" s="70" t="s">
        <v>233</v>
      </c>
      <c r="B107" s="74">
        <v>200</v>
      </c>
      <c r="C107" s="77" t="s">
        <v>280</v>
      </c>
      <c r="D107" s="79">
        <f>D128</f>
        <v>15000</v>
      </c>
      <c r="E107" s="79" t="str">
        <f>E128</f>
        <v>-</v>
      </c>
      <c r="F107" s="105">
        <f>F128</f>
        <v>15000</v>
      </c>
    </row>
    <row r="108" spans="1:6" ht="35.25" customHeight="1" hidden="1">
      <c r="A108" s="70"/>
      <c r="B108" s="74"/>
      <c r="C108" s="77"/>
      <c r="D108" s="79"/>
      <c r="E108" s="79"/>
      <c r="F108" s="105"/>
    </row>
    <row r="109" spans="1:6" ht="21.75" customHeight="1" hidden="1">
      <c r="A109" s="70"/>
      <c r="B109" s="74"/>
      <c r="C109" s="77"/>
      <c r="D109" s="79"/>
      <c r="E109" s="79"/>
      <c r="F109" s="105"/>
    </row>
    <row r="110" spans="1:6" ht="21.75" customHeight="1" hidden="1">
      <c r="A110" s="70"/>
      <c r="B110" s="74"/>
      <c r="C110" s="77"/>
      <c r="D110" s="79"/>
      <c r="E110" s="79"/>
      <c r="F110" s="105"/>
    </row>
    <row r="111" spans="1:6" ht="23.25" customHeight="1" hidden="1">
      <c r="A111" s="70"/>
      <c r="B111" s="74"/>
      <c r="C111" s="77"/>
      <c r="D111" s="79"/>
      <c r="E111" s="79"/>
      <c r="F111" s="105"/>
    </row>
    <row r="112" spans="1:6" ht="15.75" customHeight="1" hidden="1">
      <c r="A112" s="70"/>
      <c r="B112" s="74"/>
      <c r="C112" s="77"/>
      <c r="D112" s="79"/>
      <c r="E112" s="79"/>
      <c r="F112" s="105"/>
    </row>
    <row r="113" spans="1:6" ht="12.75" customHeight="1" hidden="1">
      <c r="A113" s="70"/>
      <c r="B113" s="74"/>
      <c r="C113" s="77"/>
      <c r="D113" s="79"/>
      <c r="E113" s="79"/>
      <c r="F113" s="105"/>
    </row>
    <row r="114" spans="1:6" ht="14.25" customHeight="1" hidden="1">
      <c r="A114" s="70" t="s">
        <v>157</v>
      </c>
      <c r="B114" s="74">
        <v>200</v>
      </c>
      <c r="C114" s="77" t="s">
        <v>141</v>
      </c>
      <c r="D114" s="79"/>
      <c r="E114" s="79"/>
      <c r="F114" s="105"/>
    </row>
    <row r="115" spans="1:6" ht="15.75" customHeight="1" hidden="1">
      <c r="A115" s="70" t="s">
        <v>137</v>
      </c>
      <c r="B115" s="74">
        <v>200</v>
      </c>
      <c r="C115" s="77" t="s">
        <v>140</v>
      </c>
      <c r="D115" s="79"/>
      <c r="E115" s="79"/>
      <c r="F115" s="105"/>
    </row>
    <row r="116" spans="1:6" ht="21.75" customHeight="1" hidden="1">
      <c r="A116" s="70" t="s">
        <v>138</v>
      </c>
      <c r="B116" s="74">
        <v>200</v>
      </c>
      <c r="C116" s="77" t="s">
        <v>142</v>
      </c>
      <c r="D116" s="79"/>
      <c r="E116" s="79"/>
      <c r="F116" s="105"/>
    </row>
    <row r="117" spans="1:6" ht="23.25" customHeight="1" hidden="1">
      <c r="A117" s="70" t="s">
        <v>136</v>
      </c>
      <c r="B117" s="74">
        <v>200</v>
      </c>
      <c r="C117" s="77" t="s">
        <v>143</v>
      </c>
      <c r="D117" s="79"/>
      <c r="E117" s="79"/>
      <c r="F117" s="105"/>
    </row>
    <row r="118" spans="1:6" ht="20.25" customHeight="1" hidden="1">
      <c r="A118" s="70" t="s">
        <v>132</v>
      </c>
      <c r="B118" s="74">
        <v>200</v>
      </c>
      <c r="C118" s="77" t="s">
        <v>144</v>
      </c>
      <c r="D118" s="79"/>
      <c r="E118" s="79"/>
      <c r="F118" s="105"/>
    </row>
    <row r="119" spans="1:6" ht="21" customHeight="1" hidden="1">
      <c r="A119" s="70" t="s">
        <v>133</v>
      </c>
      <c r="B119" s="74">
        <v>200</v>
      </c>
      <c r="C119" s="77" t="s">
        <v>145</v>
      </c>
      <c r="D119" s="79"/>
      <c r="E119" s="79"/>
      <c r="F119" s="105"/>
    </row>
    <row r="120" spans="1:6" ht="12" customHeight="1" hidden="1">
      <c r="A120" s="70" t="s">
        <v>86</v>
      </c>
      <c r="B120" s="74">
        <v>200</v>
      </c>
      <c r="C120" s="77" t="s">
        <v>146</v>
      </c>
      <c r="D120" s="79"/>
      <c r="E120" s="79"/>
      <c r="F120" s="105"/>
    </row>
    <row r="121" spans="1:6" ht="12.75" customHeight="1" hidden="1">
      <c r="A121" s="70" t="s">
        <v>99</v>
      </c>
      <c r="B121" s="74">
        <v>200</v>
      </c>
      <c r="C121" s="77" t="s">
        <v>147</v>
      </c>
      <c r="D121" s="79"/>
      <c r="E121" s="79"/>
      <c r="F121" s="105"/>
    </row>
    <row r="122" spans="1:6" ht="21.75" customHeight="1" hidden="1">
      <c r="A122" s="70" t="s">
        <v>139</v>
      </c>
      <c r="B122" s="74">
        <v>200</v>
      </c>
      <c r="C122" s="77" t="s">
        <v>149</v>
      </c>
      <c r="D122" s="79"/>
      <c r="E122" s="79"/>
      <c r="F122" s="105"/>
    </row>
    <row r="123" spans="1:6" ht="22.5" customHeight="1" hidden="1">
      <c r="A123" s="70" t="s">
        <v>136</v>
      </c>
      <c r="B123" s="74">
        <v>200</v>
      </c>
      <c r="C123" s="77" t="s">
        <v>150</v>
      </c>
      <c r="D123" s="79"/>
      <c r="E123" s="79"/>
      <c r="F123" s="105"/>
    </row>
    <row r="124" spans="1:6" ht="21.75" customHeight="1" hidden="1">
      <c r="A124" s="70" t="s">
        <v>132</v>
      </c>
      <c r="B124" s="74">
        <v>200</v>
      </c>
      <c r="C124" s="77" t="s">
        <v>151</v>
      </c>
      <c r="D124" s="79"/>
      <c r="E124" s="79"/>
      <c r="F124" s="105"/>
    </row>
    <row r="125" spans="1:6" ht="21.75" customHeight="1" hidden="1">
      <c r="A125" s="70" t="s">
        <v>133</v>
      </c>
      <c r="B125" s="74">
        <v>200</v>
      </c>
      <c r="C125" s="77" t="s">
        <v>152</v>
      </c>
      <c r="D125" s="79"/>
      <c r="E125" s="79"/>
      <c r="F125" s="105"/>
    </row>
    <row r="126" spans="1:6" ht="14.25" customHeight="1" hidden="1">
      <c r="A126" s="70" t="s">
        <v>86</v>
      </c>
      <c r="B126" s="74">
        <v>200</v>
      </c>
      <c r="C126" s="77" t="s">
        <v>153</v>
      </c>
      <c r="D126" s="79"/>
      <c r="E126" s="79"/>
      <c r="F126" s="105"/>
    </row>
    <row r="127" spans="1:6" s="51" customFormat="1" ht="12" customHeight="1" hidden="1">
      <c r="A127" s="83" t="s">
        <v>99</v>
      </c>
      <c r="B127" s="84">
        <v>200</v>
      </c>
      <c r="C127" s="84" t="s">
        <v>148</v>
      </c>
      <c r="D127" s="79"/>
      <c r="E127" s="79"/>
      <c r="F127" s="105"/>
    </row>
    <row r="128" spans="1:6" ht="15.75" customHeight="1">
      <c r="A128" s="70" t="s">
        <v>86</v>
      </c>
      <c r="B128" s="74">
        <v>200</v>
      </c>
      <c r="C128" s="77" t="s">
        <v>281</v>
      </c>
      <c r="D128" s="79">
        <f aca="true" t="shared" si="8" ref="D128:F129">D129</f>
        <v>15000</v>
      </c>
      <c r="E128" s="79" t="str">
        <f t="shared" si="8"/>
        <v>-</v>
      </c>
      <c r="F128" s="105">
        <f t="shared" si="8"/>
        <v>15000</v>
      </c>
    </row>
    <row r="129" spans="1:6" ht="15.75" customHeight="1">
      <c r="A129" s="70" t="s">
        <v>93</v>
      </c>
      <c r="B129" s="74">
        <v>200</v>
      </c>
      <c r="C129" s="77" t="s">
        <v>283</v>
      </c>
      <c r="D129" s="79">
        <f t="shared" si="8"/>
        <v>15000</v>
      </c>
      <c r="E129" s="79" t="str">
        <f t="shared" si="8"/>
        <v>-</v>
      </c>
      <c r="F129" s="105">
        <f t="shared" si="8"/>
        <v>15000</v>
      </c>
    </row>
    <row r="130" spans="1:6" ht="17.25" customHeight="1">
      <c r="A130" s="70" t="s">
        <v>98</v>
      </c>
      <c r="B130" s="74">
        <v>200</v>
      </c>
      <c r="C130" s="77" t="s">
        <v>282</v>
      </c>
      <c r="D130" s="79">
        <v>15000</v>
      </c>
      <c r="E130" s="105" t="s">
        <v>75</v>
      </c>
      <c r="F130" s="105">
        <v>15000</v>
      </c>
    </row>
    <row r="131" spans="1:6" ht="43.5" customHeight="1">
      <c r="A131" s="70" t="s">
        <v>284</v>
      </c>
      <c r="B131" s="74">
        <v>200</v>
      </c>
      <c r="C131" s="77" t="s">
        <v>285</v>
      </c>
      <c r="D131" s="79">
        <f>D132+D139</f>
        <v>84000</v>
      </c>
      <c r="E131" s="127">
        <f>E132+E139</f>
        <v>4140</v>
      </c>
      <c r="F131" s="80">
        <f>D131-E131</f>
        <v>79860</v>
      </c>
    </row>
    <row r="132" spans="1:6" ht="66" customHeight="1">
      <c r="A132" s="70" t="s">
        <v>328</v>
      </c>
      <c r="B132" s="74">
        <v>200</v>
      </c>
      <c r="C132" s="77" t="s">
        <v>286</v>
      </c>
      <c r="D132" s="79">
        <f aca="true" t="shared" si="9" ref="D132:E137">D133</f>
        <v>72000</v>
      </c>
      <c r="E132" s="79">
        <f t="shared" si="9"/>
        <v>1140</v>
      </c>
      <c r="F132" s="80">
        <f aca="true" t="shared" si="10" ref="F132:F138">D132-E132</f>
        <v>70860</v>
      </c>
    </row>
    <row r="133" spans="1:6" ht="23.25" customHeight="1" hidden="1">
      <c r="A133" s="83" t="s">
        <v>131</v>
      </c>
      <c r="B133" s="84">
        <v>200</v>
      </c>
      <c r="C133" s="77" t="s">
        <v>287</v>
      </c>
      <c r="D133" s="79">
        <f t="shared" si="9"/>
        <v>72000</v>
      </c>
      <c r="E133" s="79">
        <f t="shared" si="9"/>
        <v>1140</v>
      </c>
      <c r="F133" s="80">
        <f t="shared" si="10"/>
        <v>70860</v>
      </c>
    </row>
    <row r="134" spans="1:6" ht="21" customHeight="1" hidden="1">
      <c r="A134" s="70" t="s">
        <v>132</v>
      </c>
      <c r="B134" s="74">
        <v>200</v>
      </c>
      <c r="C134" s="77" t="s">
        <v>288</v>
      </c>
      <c r="D134" s="79">
        <f t="shared" si="9"/>
        <v>72000</v>
      </c>
      <c r="E134" s="79">
        <f t="shared" si="9"/>
        <v>1140</v>
      </c>
      <c r="F134" s="80">
        <f t="shared" si="10"/>
        <v>70860</v>
      </c>
    </row>
    <row r="135" spans="1:6" ht="30" customHeight="1">
      <c r="A135" s="70" t="s">
        <v>233</v>
      </c>
      <c r="B135" s="74">
        <v>200</v>
      </c>
      <c r="C135" s="77" t="s">
        <v>289</v>
      </c>
      <c r="D135" s="79">
        <f t="shared" si="9"/>
        <v>72000</v>
      </c>
      <c r="E135" s="79">
        <f t="shared" si="9"/>
        <v>1140</v>
      </c>
      <c r="F135" s="80">
        <f t="shared" si="10"/>
        <v>70860</v>
      </c>
    </row>
    <row r="136" spans="1:6" ht="16.5" customHeight="1">
      <c r="A136" s="70" t="s">
        <v>86</v>
      </c>
      <c r="B136" s="74">
        <v>200</v>
      </c>
      <c r="C136" s="77" t="s">
        <v>290</v>
      </c>
      <c r="D136" s="79">
        <f t="shared" si="9"/>
        <v>72000</v>
      </c>
      <c r="E136" s="79">
        <f t="shared" si="9"/>
        <v>1140</v>
      </c>
      <c r="F136" s="80">
        <f t="shared" si="10"/>
        <v>70860</v>
      </c>
    </row>
    <row r="137" spans="1:6" ht="18.75" customHeight="1">
      <c r="A137" s="70" t="s">
        <v>93</v>
      </c>
      <c r="B137" s="74">
        <v>200</v>
      </c>
      <c r="C137" s="77" t="s">
        <v>291</v>
      </c>
      <c r="D137" s="79">
        <f t="shared" si="9"/>
        <v>72000</v>
      </c>
      <c r="E137" s="79">
        <f t="shared" si="9"/>
        <v>1140</v>
      </c>
      <c r="F137" s="80">
        <f t="shared" si="10"/>
        <v>70860</v>
      </c>
    </row>
    <row r="138" spans="1:6" ht="18.75" customHeight="1">
      <c r="A138" s="70" t="s">
        <v>98</v>
      </c>
      <c r="B138" s="74">
        <v>200</v>
      </c>
      <c r="C138" s="77" t="s">
        <v>292</v>
      </c>
      <c r="D138" s="79">
        <v>72000</v>
      </c>
      <c r="E138" s="105">
        <v>1140</v>
      </c>
      <c r="F138" s="80">
        <f t="shared" si="10"/>
        <v>70860</v>
      </c>
    </row>
    <row r="139" spans="1:6" ht="70.5" customHeight="1">
      <c r="A139" s="70" t="s">
        <v>556</v>
      </c>
      <c r="B139" s="74">
        <v>200</v>
      </c>
      <c r="C139" s="77" t="s">
        <v>557</v>
      </c>
      <c r="D139" s="79">
        <f aca="true" t="shared" si="11" ref="D139:E144">D140</f>
        <v>12000</v>
      </c>
      <c r="E139" s="79">
        <f t="shared" si="11"/>
        <v>3000</v>
      </c>
      <c r="F139" s="80">
        <f>D139-E139</f>
        <v>9000</v>
      </c>
    </row>
    <row r="140" spans="1:6" ht="24" customHeight="1" hidden="1">
      <c r="A140" s="83" t="s">
        <v>131</v>
      </c>
      <c r="B140" s="84">
        <v>200</v>
      </c>
      <c r="C140" s="77" t="s">
        <v>558</v>
      </c>
      <c r="D140" s="79">
        <f t="shared" si="11"/>
        <v>12000</v>
      </c>
      <c r="E140" s="79">
        <f t="shared" si="11"/>
        <v>3000</v>
      </c>
      <c r="F140" s="80">
        <f aca="true" t="shared" si="12" ref="F140:F145">D140-E140</f>
        <v>9000</v>
      </c>
    </row>
    <row r="141" spans="1:6" ht="23.25" customHeight="1" hidden="1">
      <c r="A141" s="70" t="s">
        <v>132</v>
      </c>
      <c r="B141" s="74">
        <v>200</v>
      </c>
      <c r="C141" s="77" t="s">
        <v>559</v>
      </c>
      <c r="D141" s="79">
        <f t="shared" si="11"/>
        <v>12000</v>
      </c>
      <c r="E141" s="79">
        <f t="shared" si="11"/>
        <v>3000</v>
      </c>
      <c r="F141" s="80">
        <f t="shared" si="12"/>
        <v>9000</v>
      </c>
    </row>
    <row r="142" spans="1:6" ht="29.25" customHeight="1">
      <c r="A142" s="70" t="s">
        <v>233</v>
      </c>
      <c r="B142" s="74">
        <v>200</v>
      </c>
      <c r="C142" s="77" t="s">
        <v>560</v>
      </c>
      <c r="D142" s="79">
        <f t="shared" si="11"/>
        <v>12000</v>
      </c>
      <c r="E142" s="79">
        <f t="shared" si="11"/>
        <v>3000</v>
      </c>
      <c r="F142" s="80">
        <f t="shared" si="12"/>
        <v>9000</v>
      </c>
    </row>
    <row r="143" spans="1:6" ht="19.5" customHeight="1">
      <c r="A143" s="70" t="s">
        <v>86</v>
      </c>
      <c r="B143" s="74">
        <v>200</v>
      </c>
      <c r="C143" s="77" t="s">
        <v>561</v>
      </c>
      <c r="D143" s="79">
        <f t="shared" si="11"/>
        <v>12000</v>
      </c>
      <c r="E143" s="79">
        <f t="shared" si="11"/>
        <v>3000</v>
      </c>
      <c r="F143" s="80">
        <f t="shared" si="12"/>
        <v>9000</v>
      </c>
    </row>
    <row r="144" spans="1:6" ht="19.5" customHeight="1">
      <c r="A144" s="70" t="s">
        <v>93</v>
      </c>
      <c r="B144" s="74">
        <v>200</v>
      </c>
      <c r="C144" s="77" t="s">
        <v>562</v>
      </c>
      <c r="D144" s="79">
        <f t="shared" si="11"/>
        <v>12000</v>
      </c>
      <c r="E144" s="79">
        <f t="shared" si="11"/>
        <v>3000</v>
      </c>
      <c r="F144" s="80">
        <f t="shared" si="12"/>
        <v>9000</v>
      </c>
    </row>
    <row r="145" spans="1:6" ht="19.5" customHeight="1">
      <c r="A145" s="70" t="s">
        <v>98</v>
      </c>
      <c r="B145" s="74">
        <v>200</v>
      </c>
      <c r="C145" s="77" t="s">
        <v>563</v>
      </c>
      <c r="D145" s="79">
        <v>12000</v>
      </c>
      <c r="E145" s="79">
        <v>3000</v>
      </c>
      <c r="F145" s="80">
        <f t="shared" si="12"/>
        <v>9000</v>
      </c>
    </row>
    <row r="146" spans="1:6" ht="19.5" customHeight="1">
      <c r="A146" s="70" t="s">
        <v>256</v>
      </c>
      <c r="B146" s="74">
        <v>200</v>
      </c>
      <c r="C146" s="77" t="s">
        <v>591</v>
      </c>
      <c r="D146" s="79">
        <f>D147+D154+D165+D160</f>
        <v>20000</v>
      </c>
      <c r="E146" s="105" t="s">
        <v>75</v>
      </c>
      <c r="F146" s="80">
        <f>D146</f>
        <v>20000</v>
      </c>
    </row>
    <row r="147" spans="1:6" ht="66.75" customHeight="1">
      <c r="A147" s="70" t="s">
        <v>715</v>
      </c>
      <c r="B147" s="74">
        <v>200</v>
      </c>
      <c r="C147" s="126" t="s">
        <v>720</v>
      </c>
      <c r="D147" s="79">
        <f aca="true" t="shared" si="13" ref="D147:F152">D148</f>
        <v>15000</v>
      </c>
      <c r="E147" s="79" t="str">
        <f t="shared" si="13"/>
        <v>-</v>
      </c>
      <c r="F147" s="105">
        <f t="shared" si="13"/>
        <v>15000</v>
      </c>
    </row>
    <row r="148" spans="1:6" ht="22.5" customHeight="1" hidden="1">
      <c r="A148" s="83" t="s">
        <v>131</v>
      </c>
      <c r="B148" s="84">
        <v>200</v>
      </c>
      <c r="C148" s="77" t="s">
        <v>592</v>
      </c>
      <c r="D148" s="79">
        <f t="shared" si="13"/>
        <v>15000</v>
      </c>
      <c r="E148" s="79" t="str">
        <f t="shared" si="13"/>
        <v>-</v>
      </c>
      <c r="F148" s="105">
        <f t="shared" si="13"/>
        <v>15000</v>
      </c>
    </row>
    <row r="149" spans="1:6" ht="23.25" customHeight="1" hidden="1">
      <c r="A149" s="70" t="s">
        <v>132</v>
      </c>
      <c r="B149" s="74">
        <v>200</v>
      </c>
      <c r="C149" s="77" t="s">
        <v>593</v>
      </c>
      <c r="D149" s="79">
        <f t="shared" si="13"/>
        <v>15000</v>
      </c>
      <c r="E149" s="79" t="str">
        <f t="shared" si="13"/>
        <v>-</v>
      </c>
      <c r="F149" s="105">
        <f t="shared" si="13"/>
        <v>15000</v>
      </c>
    </row>
    <row r="150" spans="1:6" ht="30" customHeight="1">
      <c r="A150" s="70" t="s">
        <v>233</v>
      </c>
      <c r="B150" s="74">
        <v>200</v>
      </c>
      <c r="C150" s="126" t="s">
        <v>719</v>
      </c>
      <c r="D150" s="79">
        <f t="shared" si="13"/>
        <v>15000</v>
      </c>
      <c r="E150" s="79" t="str">
        <f t="shared" si="13"/>
        <v>-</v>
      </c>
      <c r="F150" s="105">
        <f t="shared" si="13"/>
        <v>15000</v>
      </c>
    </row>
    <row r="151" spans="1:6" ht="18" customHeight="1">
      <c r="A151" s="70" t="s">
        <v>86</v>
      </c>
      <c r="B151" s="74">
        <v>200</v>
      </c>
      <c r="C151" s="126" t="s">
        <v>718</v>
      </c>
      <c r="D151" s="79">
        <f t="shared" si="13"/>
        <v>15000</v>
      </c>
      <c r="E151" s="79" t="str">
        <f t="shared" si="13"/>
        <v>-</v>
      </c>
      <c r="F151" s="105">
        <f t="shared" si="13"/>
        <v>15000</v>
      </c>
    </row>
    <row r="152" spans="1:6" ht="18" customHeight="1">
      <c r="A152" s="70" t="s">
        <v>93</v>
      </c>
      <c r="B152" s="74">
        <v>200</v>
      </c>
      <c r="C152" s="126" t="s">
        <v>717</v>
      </c>
      <c r="D152" s="79">
        <f t="shared" si="13"/>
        <v>15000</v>
      </c>
      <c r="E152" s="79" t="str">
        <f t="shared" si="13"/>
        <v>-</v>
      </c>
      <c r="F152" s="105">
        <f t="shared" si="13"/>
        <v>15000</v>
      </c>
    </row>
    <row r="153" spans="1:6" ht="18" customHeight="1">
      <c r="A153" s="70" t="s">
        <v>98</v>
      </c>
      <c r="B153" s="74">
        <v>200</v>
      </c>
      <c r="C153" s="126" t="s">
        <v>716</v>
      </c>
      <c r="D153" s="79">
        <v>15000</v>
      </c>
      <c r="E153" s="105" t="s">
        <v>75</v>
      </c>
      <c r="F153" s="105">
        <v>15000</v>
      </c>
    </row>
    <row r="154" spans="1:6" ht="65.25" customHeight="1">
      <c r="A154" s="70" t="s">
        <v>594</v>
      </c>
      <c r="B154" s="74">
        <v>200</v>
      </c>
      <c r="C154" s="77" t="s">
        <v>595</v>
      </c>
      <c r="D154" s="79">
        <f aca="true" t="shared" si="14" ref="D154:F158">D155</f>
        <v>5000</v>
      </c>
      <c r="E154" s="79" t="str">
        <f t="shared" si="14"/>
        <v>-</v>
      </c>
      <c r="F154" s="105">
        <f t="shared" si="14"/>
        <v>5000</v>
      </c>
    </row>
    <row r="155" spans="1:6" ht="16.5" customHeight="1" hidden="1">
      <c r="A155" s="70" t="s">
        <v>134</v>
      </c>
      <c r="B155" s="74">
        <v>200</v>
      </c>
      <c r="C155" s="77" t="s">
        <v>596</v>
      </c>
      <c r="D155" s="79">
        <f t="shared" si="14"/>
        <v>5000</v>
      </c>
      <c r="E155" s="79" t="str">
        <f t="shared" si="14"/>
        <v>-</v>
      </c>
      <c r="F155" s="105">
        <f t="shared" si="14"/>
        <v>5000</v>
      </c>
    </row>
    <row r="156" spans="1:6" ht="16.5" customHeight="1" hidden="1">
      <c r="A156" s="70" t="s">
        <v>135</v>
      </c>
      <c r="B156" s="74">
        <v>200</v>
      </c>
      <c r="C156" s="77" t="s">
        <v>597</v>
      </c>
      <c r="D156" s="79">
        <f t="shared" si="14"/>
        <v>5000</v>
      </c>
      <c r="E156" s="79" t="str">
        <f t="shared" si="14"/>
        <v>-</v>
      </c>
      <c r="F156" s="105">
        <f t="shared" si="14"/>
        <v>5000</v>
      </c>
    </row>
    <row r="157" spans="1:6" ht="15.75" customHeight="1">
      <c r="A157" s="70" t="s">
        <v>707</v>
      </c>
      <c r="B157" s="74">
        <v>200</v>
      </c>
      <c r="C157" s="104" t="s">
        <v>708</v>
      </c>
      <c r="D157" s="79">
        <f t="shared" si="14"/>
        <v>5000</v>
      </c>
      <c r="E157" s="79" t="str">
        <f t="shared" si="14"/>
        <v>-</v>
      </c>
      <c r="F157" s="105">
        <f t="shared" si="14"/>
        <v>5000</v>
      </c>
    </row>
    <row r="158" spans="1:6" ht="15.75" customHeight="1">
      <c r="A158" s="70" t="s">
        <v>86</v>
      </c>
      <c r="B158" s="74">
        <v>200</v>
      </c>
      <c r="C158" s="104" t="s">
        <v>709</v>
      </c>
      <c r="D158" s="79">
        <f t="shared" si="14"/>
        <v>5000</v>
      </c>
      <c r="E158" s="79" t="str">
        <f t="shared" si="14"/>
        <v>-</v>
      </c>
      <c r="F158" s="105">
        <f t="shared" si="14"/>
        <v>5000</v>
      </c>
    </row>
    <row r="159" spans="1:6" ht="15.75" customHeight="1">
      <c r="A159" s="70" t="s">
        <v>99</v>
      </c>
      <c r="B159" s="74">
        <v>200</v>
      </c>
      <c r="C159" s="104" t="s">
        <v>710</v>
      </c>
      <c r="D159" s="79">
        <v>5000</v>
      </c>
      <c r="E159" s="105" t="s">
        <v>75</v>
      </c>
      <c r="F159" s="105">
        <v>5000</v>
      </c>
    </row>
    <row r="160" spans="1:6" ht="90" customHeight="1" hidden="1">
      <c r="A160" s="70" t="s">
        <v>618</v>
      </c>
      <c r="B160" s="74">
        <v>200</v>
      </c>
      <c r="C160" s="77" t="s">
        <v>619</v>
      </c>
      <c r="D160" s="79"/>
      <c r="E160" s="79"/>
      <c r="F160" s="79"/>
    </row>
    <row r="161" spans="1:6" ht="28.5" customHeight="1" hidden="1">
      <c r="A161" s="70" t="s">
        <v>233</v>
      </c>
      <c r="B161" s="74">
        <v>200</v>
      </c>
      <c r="C161" s="77" t="s">
        <v>620</v>
      </c>
      <c r="D161" s="79"/>
      <c r="E161" s="79"/>
      <c r="F161" s="79"/>
    </row>
    <row r="162" spans="1:6" ht="13.5" customHeight="1" hidden="1">
      <c r="A162" s="70" t="s">
        <v>86</v>
      </c>
      <c r="B162" s="74">
        <v>200</v>
      </c>
      <c r="C162" s="77" t="s">
        <v>621</v>
      </c>
      <c r="D162" s="79"/>
      <c r="E162" s="79"/>
      <c r="F162" s="79"/>
    </row>
    <row r="163" spans="1:6" ht="14.25" customHeight="1" hidden="1">
      <c r="A163" s="70" t="s">
        <v>93</v>
      </c>
      <c r="B163" s="74">
        <v>200</v>
      </c>
      <c r="C163" s="77" t="s">
        <v>622</v>
      </c>
      <c r="D163" s="79"/>
      <c r="E163" s="79"/>
      <c r="F163" s="79"/>
    </row>
    <row r="164" spans="1:6" ht="14.25" customHeight="1" hidden="1">
      <c r="A164" s="70" t="s">
        <v>98</v>
      </c>
      <c r="B164" s="74">
        <v>200</v>
      </c>
      <c r="C164" s="77" t="s">
        <v>623</v>
      </c>
      <c r="D164" s="79"/>
      <c r="E164" s="79"/>
      <c r="F164" s="79"/>
    </row>
    <row r="165" spans="1:6" ht="39" customHeight="1" hidden="1">
      <c r="A165" s="70" t="s">
        <v>656</v>
      </c>
      <c r="B165" s="74">
        <v>200</v>
      </c>
      <c r="C165" s="77" t="s">
        <v>598</v>
      </c>
      <c r="D165" s="79"/>
      <c r="E165" s="79"/>
      <c r="F165" s="79"/>
    </row>
    <row r="166" spans="1:6" ht="21" customHeight="1" hidden="1">
      <c r="A166" s="83" t="s">
        <v>131</v>
      </c>
      <c r="B166" s="74">
        <v>200</v>
      </c>
      <c r="C166" s="77" t="s">
        <v>612</v>
      </c>
      <c r="D166" s="79"/>
      <c r="E166" s="79"/>
      <c r="F166" s="79"/>
    </row>
    <row r="167" spans="1:6" ht="23.25" customHeight="1" hidden="1">
      <c r="A167" s="70" t="s">
        <v>132</v>
      </c>
      <c r="B167" s="74">
        <v>200</v>
      </c>
      <c r="C167" s="77" t="s">
        <v>613</v>
      </c>
      <c r="D167" s="79"/>
      <c r="E167" s="79"/>
      <c r="F167" s="79"/>
    </row>
    <row r="168" spans="1:6" ht="27" customHeight="1" hidden="1">
      <c r="A168" s="70" t="s">
        <v>233</v>
      </c>
      <c r="B168" s="74">
        <v>200</v>
      </c>
      <c r="C168" s="77" t="s">
        <v>626</v>
      </c>
      <c r="D168" s="79"/>
      <c r="E168" s="79"/>
      <c r="F168" s="79"/>
    </row>
    <row r="169" spans="1:6" ht="16.5" customHeight="1" hidden="1">
      <c r="A169" s="70" t="s">
        <v>86</v>
      </c>
      <c r="B169" s="74">
        <v>200</v>
      </c>
      <c r="C169" s="77" t="s">
        <v>625</v>
      </c>
      <c r="D169" s="79"/>
      <c r="E169" s="79"/>
      <c r="F169" s="79"/>
    </row>
    <row r="170" spans="1:6" ht="16.5" customHeight="1" hidden="1">
      <c r="A170" s="70" t="s">
        <v>99</v>
      </c>
      <c r="B170" s="74">
        <v>200</v>
      </c>
      <c r="C170" s="77" t="s">
        <v>624</v>
      </c>
      <c r="D170" s="79"/>
      <c r="E170" s="79"/>
      <c r="F170" s="79"/>
    </row>
    <row r="171" spans="1:6" ht="18.75" customHeight="1" hidden="1">
      <c r="A171" s="70" t="s">
        <v>134</v>
      </c>
      <c r="B171" s="74">
        <v>200</v>
      </c>
      <c r="C171" s="77" t="s">
        <v>599</v>
      </c>
      <c r="D171" s="79"/>
      <c r="E171" s="79"/>
      <c r="F171" s="79"/>
    </row>
    <row r="172" spans="1:6" ht="12" customHeight="1" hidden="1">
      <c r="A172" s="70" t="s">
        <v>135</v>
      </c>
      <c r="B172" s="74">
        <v>200</v>
      </c>
      <c r="C172" s="77" t="s">
        <v>600</v>
      </c>
      <c r="D172" s="79"/>
      <c r="E172" s="79"/>
      <c r="F172" s="79"/>
    </row>
    <row r="173" spans="1:6" ht="19.5" customHeight="1" hidden="1">
      <c r="A173" s="70" t="s">
        <v>552</v>
      </c>
      <c r="B173" s="74">
        <v>200</v>
      </c>
      <c r="C173" s="77" t="s">
        <v>601</v>
      </c>
      <c r="D173" s="79"/>
      <c r="E173" s="79"/>
      <c r="F173" s="79"/>
    </row>
    <row r="174" spans="1:6" ht="19.5" customHeight="1" hidden="1">
      <c r="A174" s="70" t="s">
        <v>86</v>
      </c>
      <c r="B174" s="74">
        <v>200</v>
      </c>
      <c r="C174" s="77" t="s">
        <v>602</v>
      </c>
      <c r="D174" s="79"/>
      <c r="E174" s="79"/>
      <c r="F174" s="79"/>
    </row>
    <row r="175" spans="1:6" ht="19.5" customHeight="1" hidden="1">
      <c r="A175" s="70" t="s">
        <v>99</v>
      </c>
      <c r="B175" s="74">
        <v>200</v>
      </c>
      <c r="C175" s="77" t="s">
        <v>603</v>
      </c>
      <c r="D175" s="79"/>
      <c r="E175" s="79"/>
      <c r="F175" s="79"/>
    </row>
    <row r="176" spans="1:6" ht="18" customHeight="1">
      <c r="A176" s="78" t="s">
        <v>108</v>
      </c>
      <c r="B176" s="74">
        <v>200</v>
      </c>
      <c r="C176" s="77" t="s">
        <v>109</v>
      </c>
      <c r="D176" s="79">
        <f>D177</f>
        <v>164700</v>
      </c>
      <c r="E176" s="79">
        <f>E177</f>
        <v>27122.36</v>
      </c>
      <c r="F176" s="80">
        <f>D176-E176</f>
        <v>137577.64</v>
      </c>
    </row>
    <row r="177" spans="1:6" ht="15.75" customHeight="1">
      <c r="A177" s="70" t="s">
        <v>293</v>
      </c>
      <c r="B177" s="74">
        <v>200</v>
      </c>
      <c r="C177" s="77" t="s">
        <v>110</v>
      </c>
      <c r="D177" s="79">
        <f>D178</f>
        <v>164700</v>
      </c>
      <c r="E177" s="79">
        <f>E178</f>
        <v>27122.36</v>
      </c>
      <c r="F177" s="80">
        <f aca="true" t="shared" si="15" ref="F177:F187">D177-E177</f>
        <v>137577.64</v>
      </c>
    </row>
    <row r="178" spans="1:6" ht="16.5" customHeight="1" hidden="1">
      <c r="A178" s="70" t="s">
        <v>255</v>
      </c>
      <c r="B178" s="74">
        <v>200</v>
      </c>
      <c r="C178" s="77" t="s">
        <v>294</v>
      </c>
      <c r="D178" s="79">
        <f>D179</f>
        <v>164700</v>
      </c>
      <c r="E178" s="79">
        <f>E179</f>
        <v>27122.36</v>
      </c>
      <c r="F178" s="80">
        <f t="shared" si="15"/>
        <v>137577.64</v>
      </c>
    </row>
    <row r="179" spans="1:6" ht="15.75" customHeight="1">
      <c r="A179" s="70" t="s">
        <v>256</v>
      </c>
      <c r="B179" s="74">
        <v>200</v>
      </c>
      <c r="C179" s="77" t="s">
        <v>295</v>
      </c>
      <c r="D179" s="79">
        <f>D180</f>
        <v>164700</v>
      </c>
      <c r="E179" s="79">
        <f>E180</f>
        <v>27122.36</v>
      </c>
      <c r="F179" s="80">
        <f t="shared" si="15"/>
        <v>137577.64</v>
      </c>
    </row>
    <row r="180" spans="1:6" ht="69" customHeight="1">
      <c r="A180" s="91" t="s">
        <v>311</v>
      </c>
      <c r="B180" s="74">
        <v>200</v>
      </c>
      <c r="C180" s="77" t="s">
        <v>296</v>
      </c>
      <c r="D180" s="79">
        <f>D183+D190</f>
        <v>164700</v>
      </c>
      <c r="E180" s="79">
        <f>E183</f>
        <v>27122.36</v>
      </c>
      <c r="F180" s="80">
        <f t="shared" si="15"/>
        <v>137577.64</v>
      </c>
    </row>
    <row r="181" spans="1:6" ht="54.75" customHeight="1" hidden="1">
      <c r="A181" s="83" t="s">
        <v>212</v>
      </c>
      <c r="B181" s="84">
        <v>200</v>
      </c>
      <c r="C181" s="77" t="s">
        <v>297</v>
      </c>
      <c r="D181" s="79">
        <f aca="true" t="shared" si="16" ref="D181:E184">D182</f>
        <v>162700</v>
      </c>
      <c r="E181" s="79">
        <f t="shared" si="16"/>
        <v>27122.36</v>
      </c>
      <c r="F181" s="80">
        <f t="shared" si="15"/>
        <v>135577.64</v>
      </c>
    </row>
    <row r="182" spans="1:6" ht="23.25" customHeight="1" hidden="1">
      <c r="A182" s="70" t="s">
        <v>156</v>
      </c>
      <c r="B182" s="74">
        <v>200</v>
      </c>
      <c r="C182" s="77" t="s">
        <v>298</v>
      </c>
      <c r="D182" s="79">
        <f t="shared" si="16"/>
        <v>162700</v>
      </c>
      <c r="E182" s="79">
        <f t="shared" si="16"/>
        <v>27122.36</v>
      </c>
      <c r="F182" s="80">
        <f t="shared" si="15"/>
        <v>135577.64</v>
      </c>
    </row>
    <row r="183" spans="1:6" ht="43.5" customHeight="1">
      <c r="A183" s="70" t="s">
        <v>214</v>
      </c>
      <c r="B183" s="74">
        <v>200</v>
      </c>
      <c r="C183" s="77" t="s">
        <v>299</v>
      </c>
      <c r="D183" s="79">
        <f t="shared" si="16"/>
        <v>162700</v>
      </c>
      <c r="E183" s="79">
        <f t="shared" si="16"/>
        <v>27122.36</v>
      </c>
      <c r="F183" s="80">
        <f t="shared" si="15"/>
        <v>135577.64</v>
      </c>
    </row>
    <row r="184" spans="1:6" ht="15" customHeight="1">
      <c r="A184" s="70" t="s">
        <v>86</v>
      </c>
      <c r="B184" s="74">
        <v>200</v>
      </c>
      <c r="C184" s="77" t="s">
        <v>300</v>
      </c>
      <c r="D184" s="79">
        <f t="shared" si="16"/>
        <v>162700</v>
      </c>
      <c r="E184" s="79">
        <f t="shared" si="16"/>
        <v>27122.36</v>
      </c>
      <c r="F184" s="80">
        <f t="shared" si="15"/>
        <v>135577.64</v>
      </c>
    </row>
    <row r="185" spans="1:6" ht="18.75" customHeight="1">
      <c r="A185" s="70" t="s">
        <v>87</v>
      </c>
      <c r="B185" s="74">
        <v>200</v>
      </c>
      <c r="C185" s="107" t="s">
        <v>301</v>
      </c>
      <c r="D185" s="79">
        <f>D186+D187</f>
        <v>162700</v>
      </c>
      <c r="E185" s="127">
        <f>E186+E187</f>
        <v>27122.36</v>
      </c>
      <c r="F185" s="80">
        <f t="shared" si="15"/>
        <v>135577.64</v>
      </c>
    </row>
    <row r="186" spans="1:6" ht="18.75" customHeight="1">
      <c r="A186" s="70" t="s">
        <v>88</v>
      </c>
      <c r="B186" s="74">
        <v>200</v>
      </c>
      <c r="C186" s="77" t="s">
        <v>302</v>
      </c>
      <c r="D186" s="79">
        <v>125000</v>
      </c>
      <c r="E186" s="79">
        <v>22144.86</v>
      </c>
      <c r="F186" s="80">
        <f t="shared" si="15"/>
        <v>102855.14</v>
      </c>
    </row>
    <row r="187" spans="1:6" ht="20.25" customHeight="1">
      <c r="A187" s="70" t="s">
        <v>90</v>
      </c>
      <c r="B187" s="74">
        <v>200</v>
      </c>
      <c r="C187" s="77" t="s">
        <v>303</v>
      </c>
      <c r="D187" s="79">
        <v>37700</v>
      </c>
      <c r="E187" s="105">
        <v>4977.5</v>
      </c>
      <c r="F187" s="80">
        <f t="shared" si="15"/>
        <v>32722.5</v>
      </c>
    </row>
    <row r="188" spans="1:6" ht="22.5" customHeight="1" hidden="1">
      <c r="A188" s="83" t="s">
        <v>131</v>
      </c>
      <c r="B188" s="74">
        <v>200</v>
      </c>
      <c r="C188" s="77" t="s">
        <v>304</v>
      </c>
      <c r="D188" s="79">
        <f>D189</f>
        <v>2000</v>
      </c>
      <c r="E188" s="79" t="s">
        <v>75</v>
      </c>
      <c r="F188" s="79">
        <f>F189</f>
        <v>2000</v>
      </c>
    </row>
    <row r="189" spans="1:6" ht="21" customHeight="1" hidden="1">
      <c r="A189" s="70" t="s">
        <v>132</v>
      </c>
      <c r="B189" s="74">
        <v>200</v>
      </c>
      <c r="C189" s="77" t="s">
        <v>312</v>
      </c>
      <c r="D189" s="79">
        <f>D190</f>
        <v>2000</v>
      </c>
      <c r="E189" s="79" t="s">
        <v>75</v>
      </c>
      <c r="F189" s="79">
        <f>F190</f>
        <v>2000</v>
      </c>
    </row>
    <row r="190" spans="1:6" ht="26.25" customHeight="1">
      <c r="A190" s="70" t="s">
        <v>233</v>
      </c>
      <c r="B190" s="74">
        <v>200</v>
      </c>
      <c r="C190" s="77" t="s">
        <v>313</v>
      </c>
      <c r="D190" s="79">
        <f>D191</f>
        <v>2000</v>
      </c>
      <c r="E190" s="79" t="str">
        <f>E191</f>
        <v>-</v>
      </c>
      <c r="F190" s="79">
        <v>2000</v>
      </c>
    </row>
    <row r="191" spans="1:6" ht="18" customHeight="1">
      <c r="A191" s="70" t="s">
        <v>100</v>
      </c>
      <c r="B191" s="74">
        <v>200</v>
      </c>
      <c r="C191" s="77" t="s">
        <v>314</v>
      </c>
      <c r="D191" s="79">
        <f>D192</f>
        <v>2000</v>
      </c>
      <c r="E191" s="79" t="str">
        <f>E192</f>
        <v>-</v>
      </c>
      <c r="F191" s="79">
        <v>2000</v>
      </c>
    </row>
    <row r="192" spans="1:6" ht="18" customHeight="1">
      <c r="A192" s="70" t="s">
        <v>101</v>
      </c>
      <c r="B192" s="74">
        <v>200</v>
      </c>
      <c r="C192" s="77" t="s">
        <v>315</v>
      </c>
      <c r="D192" s="79">
        <v>2000</v>
      </c>
      <c r="E192" s="105" t="s">
        <v>75</v>
      </c>
      <c r="F192" s="79">
        <v>2000</v>
      </c>
    </row>
    <row r="193" spans="1:6" ht="27" customHeight="1">
      <c r="A193" s="78" t="s">
        <v>111</v>
      </c>
      <c r="B193" s="74">
        <v>200</v>
      </c>
      <c r="C193" s="77" t="s">
        <v>112</v>
      </c>
      <c r="D193" s="79">
        <f>D194</f>
        <v>117700</v>
      </c>
      <c r="E193" s="79">
        <f>E194</f>
        <v>24000</v>
      </c>
      <c r="F193" s="80">
        <f>D193-E193</f>
        <v>93700</v>
      </c>
    </row>
    <row r="194" spans="1:6" ht="25.5" customHeight="1">
      <c r="A194" s="70" t="s">
        <v>113</v>
      </c>
      <c r="B194" s="74">
        <v>200</v>
      </c>
      <c r="C194" s="77" t="s">
        <v>114</v>
      </c>
      <c r="D194" s="79">
        <f>D196+D205+D220+D227</f>
        <v>117700</v>
      </c>
      <c r="E194" s="79">
        <f>E205+E196</f>
        <v>24000</v>
      </c>
      <c r="F194" s="80">
        <f>D194-E194</f>
        <v>93700</v>
      </c>
    </row>
    <row r="195" spans="1:6" ht="12" customHeight="1" hidden="1">
      <c r="A195" s="70" t="s">
        <v>316</v>
      </c>
      <c r="B195" s="74">
        <v>200</v>
      </c>
      <c r="C195" s="77" t="s">
        <v>317</v>
      </c>
      <c r="D195" s="79">
        <f>D196+D205+D220</f>
        <v>117700</v>
      </c>
      <c r="E195" s="79">
        <f>E196+E205</f>
        <v>24000</v>
      </c>
      <c r="F195" s="80">
        <f>D195-E195</f>
        <v>93700</v>
      </c>
    </row>
    <row r="196" spans="1:6" ht="16.5" customHeight="1">
      <c r="A196" s="70" t="s">
        <v>318</v>
      </c>
      <c r="B196" s="74">
        <v>200</v>
      </c>
      <c r="C196" s="77" t="s">
        <v>319</v>
      </c>
      <c r="D196" s="79">
        <f aca="true" t="shared" si="17" ref="D196:F201">D197</f>
        <v>10000</v>
      </c>
      <c r="E196" s="79">
        <f t="shared" si="17"/>
        <v>3000</v>
      </c>
      <c r="F196" s="105">
        <f t="shared" si="17"/>
        <v>10000</v>
      </c>
    </row>
    <row r="197" spans="1:6" ht="93.75" customHeight="1">
      <c r="A197" s="70" t="s">
        <v>320</v>
      </c>
      <c r="B197" s="74">
        <v>200</v>
      </c>
      <c r="C197" s="77" t="s">
        <v>321</v>
      </c>
      <c r="D197" s="79">
        <f t="shared" si="17"/>
        <v>10000</v>
      </c>
      <c r="E197" s="79">
        <f t="shared" si="17"/>
        <v>3000</v>
      </c>
      <c r="F197" s="105">
        <f t="shared" si="17"/>
        <v>10000</v>
      </c>
    </row>
    <row r="198" spans="1:6" ht="22.5" customHeight="1" hidden="1">
      <c r="A198" s="83" t="s">
        <v>131</v>
      </c>
      <c r="B198" s="74">
        <v>200</v>
      </c>
      <c r="C198" s="77" t="s">
        <v>322</v>
      </c>
      <c r="D198" s="79">
        <f t="shared" si="17"/>
        <v>10000</v>
      </c>
      <c r="E198" s="79">
        <f t="shared" si="17"/>
        <v>3000</v>
      </c>
      <c r="F198" s="105">
        <f t="shared" si="17"/>
        <v>10000</v>
      </c>
    </row>
    <row r="199" spans="1:6" ht="21.75" customHeight="1" hidden="1">
      <c r="A199" s="70" t="s">
        <v>132</v>
      </c>
      <c r="B199" s="74">
        <v>200</v>
      </c>
      <c r="C199" s="77" t="s">
        <v>323</v>
      </c>
      <c r="D199" s="79">
        <f t="shared" si="17"/>
        <v>10000</v>
      </c>
      <c r="E199" s="79">
        <f t="shared" si="17"/>
        <v>3000</v>
      </c>
      <c r="F199" s="105">
        <f t="shared" si="17"/>
        <v>10000</v>
      </c>
    </row>
    <row r="200" spans="1:6" ht="30.75" customHeight="1">
      <c r="A200" s="70" t="s">
        <v>233</v>
      </c>
      <c r="B200" s="74">
        <v>200</v>
      </c>
      <c r="C200" s="77" t="s">
        <v>324</v>
      </c>
      <c r="D200" s="79">
        <f t="shared" si="17"/>
        <v>10000</v>
      </c>
      <c r="E200" s="79">
        <f t="shared" si="17"/>
        <v>3000</v>
      </c>
      <c r="F200" s="105">
        <f t="shared" si="17"/>
        <v>10000</v>
      </c>
    </row>
    <row r="201" spans="1:6" ht="16.5" customHeight="1">
      <c r="A201" s="70" t="s">
        <v>86</v>
      </c>
      <c r="B201" s="74">
        <v>200</v>
      </c>
      <c r="C201" s="77" t="s">
        <v>325</v>
      </c>
      <c r="D201" s="79">
        <f t="shared" si="17"/>
        <v>10000</v>
      </c>
      <c r="E201" s="79">
        <f t="shared" si="17"/>
        <v>3000</v>
      </c>
      <c r="F201" s="105">
        <f t="shared" si="17"/>
        <v>10000</v>
      </c>
    </row>
    <row r="202" spans="1:6" ht="15.75" customHeight="1">
      <c r="A202" s="70" t="s">
        <v>93</v>
      </c>
      <c r="B202" s="74">
        <v>200</v>
      </c>
      <c r="C202" s="77" t="s">
        <v>326</v>
      </c>
      <c r="D202" s="79">
        <f>D203+D204</f>
        <v>10000</v>
      </c>
      <c r="E202" s="79">
        <f>E203</f>
        <v>3000</v>
      </c>
      <c r="F202" s="105">
        <f>F203+F204</f>
        <v>10000</v>
      </c>
    </row>
    <row r="203" spans="1:6" ht="16.5" customHeight="1">
      <c r="A203" s="70" t="s">
        <v>97</v>
      </c>
      <c r="B203" s="74">
        <v>200</v>
      </c>
      <c r="C203" s="77" t="s">
        <v>327</v>
      </c>
      <c r="D203" s="79">
        <v>9000</v>
      </c>
      <c r="E203" s="105">
        <v>3000</v>
      </c>
      <c r="F203" s="105">
        <v>9000</v>
      </c>
    </row>
    <row r="204" spans="1:6" ht="13.5" customHeight="1">
      <c r="A204" s="70" t="s">
        <v>98</v>
      </c>
      <c r="B204" s="74">
        <v>200</v>
      </c>
      <c r="C204" s="77" t="s">
        <v>330</v>
      </c>
      <c r="D204" s="79">
        <v>1000</v>
      </c>
      <c r="E204" s="79" t="s">
        <v>75</v>
      </c>
      <c r="F204" s="105">
        <v>1000</v>
      </c>
    </row>
    <row r="205" spans="1:6" ht="19.5" customHeight="1">
      <c r="A205" s="70" t="s">
        <v>331</v>
      </c>
      <c r="B205" s="74">
        <v>200</v>
      </c>
      <c r="C205" s="77" t="s">
        <v>332</v>
      </c>
      <c r="D205" s="79">
        <f>D206+D214</f>
        <v>93700</v>
      </c>
      <c r="E205" s="105">
        <f>E214</f>
        <v>21000</v>
      </c>
      <c r="F205" s="80">
        <f>D205-E205</f>
        <v>72700</v>
      </c>
    </row>
    <row r="206" spans="1:6" ht="114.75" customHeight="1">
      <c r="A206" s="70" t="s">
        <v>333</v>
      </c>
      <c r="B206" s="74">
        <v>200</v>
      </c>
      <c r="C206" s="77" t="s">
        <v>334</v>
      </c>
      <c r="D206" s="79">
        <f aca="true" t="shared" si="18" ref="D206:F210">D207</f>
        <v>10000</v>
      </c>
      <c r="E206" s="79" t="str">
        <f t="shared" si="18"/>
        <v>-</v>
      </c>
      <c r="F206" s="105">
        <f t="shared" si="18"/>
        <v>10000</v>
      </c>
    </row>
    <row r="207" spans="1:6" ht="22.5" customHeight="1" hidden="1">
      <c r="A207" s="83" t="s">
        <v>131</v>
      </c>
      <c r="B207" s="74">
        <v>200</v>
      </c>
      <c r="C207" s="77" t="s">
        <v>335</v>
      </c>
      <c r="D207" s="79">
        <f t="shared" si="18"/>
        <v>10000</v>
      </c>
      <c r="E207" s="79" t="str">
        <f t="shared" si="18"/>
        <v>-</v>
      </c>
      <c r="F207" s="105">
        <f t="shared" si="18"/>
        <v>10000</v>
      </c>
    </row>
    <row r="208" spans="1:6" ht="22.5" customHeight="1" hidden="1">
      <c r="A208" s="70" t="s">
        <v>132</v>
      </c>
      <c r="B208" s="74">
        <v>200</v>
      </c>
      <c r="C208" s="77" t="s">
        <v>336</v>
      </c>
      <c r="D208" s="79">
        <f t="shared" si="18"/>
        <v>10000</v>
      </c>
      <c r="E208" s="79" t="str">
        <f t="shared" si="18"/>
        <v>-</v>
      </c>
      <c r="F208" s="105">
        <f t="shared" si="18"/>
        <v>10000</v>
      </c>
    </row>
    <row r="209" spans="1:6" ht="27.75" customHeight="1">
      <c r="A209" s="70" t="s">
        <v>233</v>
      </c>
      <c r="B209" s="74">
        <v>200</v>
      </c>
      <c r="C209" s="77" t="s">
        <v>337</v>
      </c>
      <c r="D209" s="79">
        <f t="shared" si="18"/>
        <v>10000</v>
      </c>
      <c r="E209" s="79" t="str">
        <f t="shared" si="18"/>
        <v>-</v>
      </c>
      <c r="F209" s="105">
        <f t="shared" si="18"/>
        <v>10000</v>
      </c>
    </row>
    <row r="210" spans="1:6" ht="18" customHeight="1">
      <c r="A210" s="70" t="s">
        <v>86</v>
      </c>
      <c r="B210" s="74">
        <v>200</v>
      </c>
      <c r="C210" s="77" t="s">
        <v>338</v>
      </c>
      <c r="D210" s="79">
        <f t="shared" si="18"/>
        <v>10000</v>
      </c>
      <c r="E210" s="79" t="str">
        <f t="shared" si="18"/>
        <v>-</v>
      </c>
      <c r="F210" s="105">
        <f t="shared" si="18"/>
        <v>10000</v>
      </c>
    </row>
    <row r="211" spans="1:6" ht="18" customHeight="1">
      <c r="A211" s="70" t="s">
        <v>93</v>
      </c>
      <c r="B211" s="74">
        <v>200</v>
      </c>
      <c r="C211" s="77" t="s">
        <v>339</v>
      </c>
      <c r="D211" s="79">
        <f>D212+D213</f>
        <v>10000</v>
      </c>
      <c r="E211" s="79" t="str">
        <f>E213</f>
        <v>-</v>
      </c>
      <c r="F211" s="105">
        <f>F212+F213</f>
        <v>10000</v>
      </c>
    </row>
    <row r="212" spans="1:6" ht="13.5" customHeight="1">
      <c r="A212" s="70" t="s">
        <v>97</v>
      </c>
      <c r="B212" s="74">
        <v>200</v>
      </c>
      <c r="C212" s="77" t="s">
        <v>340</v>
      </c>
      <c r="D212" s="79">
        <v>1000</v>
      </c>
      <c r="E212" s="79" t="s">
        <v>75</v>
      </c>
      <c r="F212" s="105">
        <v>1000</v>
      </c>
    </row>
    <row r="213" spans="1:6" ht="19.5" customHeight="1">
      <c r="A213" s="70" t="s">
        <v>98</v>
      </c>
      <c r="B213" s="74">
        <v>200</v>
      </c>
      <c r="C213" s="77" t="s">
        <v>341</v>
      </c>
      <c r="D213" s="79">
        <v>9000</v>
      </c>
      <c r="E213" s="105" t="s">
        <v>75</v>
      </c>
      <c r="F213" s="105">
        <v>9000</v>
      </c>
    </row>
    <row r="214" spans="1:6" ht="140.25" customHeight="1">
      <c r="A214" s="70" t="s">
        <v>342</v>
      </c>
      <c r="B214" s="74">
        <v>200</v>
      </c>
      <c r="C214" s="77" t="s">
        <v>343</v>
      </c>
      <c r="D214" s="79">
        <f aca="true" t="shared" si="19" ref="D214:E218">D215</f>
        <v>83700</v>
      </c>
      <c r="E214" s="79">
        <f t="shared" si="19"/>
        <v>21000</v>
      </c>
      <c r="F214" s="80">
        <f>D214-E214</f>
        <v>62700</v>
      </c>
    </row>
    <row r="215" spans="1:6" ht="13.5" customHeight="1" hidden="1">
      <c r="A215" s="70" t="s">
        <v>102</v>
      </c>
      <c r="B215" s="74">
        <v>200</v>
      </c>
      <c r="C215" s="77" t="s">
        <v>344</v>
      </c>
      <c r="D215" s="79">
        <f t="shared" si="19"/>
        <v>83700</v>
      </c>
      <c r="E215" s="79">
        <f t="shared" si="19"/>
        <v>21000</v>
      </c>
      <c r="F215" s="80">
        <f>D215-E215</f>
        <v>62700</v>
      </c>
    </row>
    <row r="216" spans="1:6" ht="18.75" customHeight="1">
      <c r="A216" s="70" t="s">
        <v>57</v>
      </c>
      <c r="B216" s="74">
        <v>200</v>
      </c>
      <c r="C216" s="77" t="s">
        <v>345</v>
      </c>
      <c r="D216" s="79">
        <f t="shared" si="19"/>
        <v>83700</v>
      </c>
      <c r="E216" s="79">
        <f t="shared" si="19"/>
        <v>21000</v>
      </c>
      <c r="F216" s="80">
        <f>D216-E216</f>
        <v>62700</v>
      </c>
    </row>
    <row r="217" spans="1:6" ht="18.75" customHeight="1">
      <c r="A217" s="70" t="s">
        <v>86</v>
      </c>
      <c r="B217" s="74">
        <v>200</v>
      </c>
      <c r="C217" s="77" t="s">
        <v>346</v>
      </c>
      <c r="D217" s="79">
        <f t="shared" si="19"/>
        <v>83700</v>
      </c>
      <c r="E217" s="79">
        <f t="shared" si="19"/>
        <v>21000</v>
      </c>
      <c r="F217" s="80">
        <f>D217-E217</f>
        <v>62700</v>
      </c>
    </row>
    <row r="218" spans="1:6" ht="18.75" customHeight="1">
      <c r="A218" s="70" t="s">
        <v>103</v>
      </c>
      <c r="B218" s="74">
        <v>200</v>
      </c>
      <c r="C218" s="77" t="s">
        <v>347</v>
      </c>
      <c r="D218" s="79">
        <f t="shared" si="19"/>
        <v>83700</v>
      </c>
      <c r="E218" s="79">
        <f t="shared" si="19"/>
        <v>21000</v>
      </c>
      <c r="F218" s="80">
        <f>D218-E218</f>
        <v>62700</v>
      </c>
    </row>
    <row r="219" spans="1:6" ht="27.75" customHeight="1">
      <c r="A219" s="85" t="s">
        <v>252</v>
      </c>
      <c r="B219" s="74">
        <v>200</v>
      </c>
      <c r="C219" s="77" t="s">
        <v>348</v>
      </c>
      <c r="D219" s="79">
        <v>83700</v>
      </c>
      <c r="E219" s="105">
        <v>21000</v>
      </c>
      <c r="F219" s="80">
        <f>D219-E219</f>
        <v>62700</v>
      </c>
    </row>
    <row r="220" spans="1:6" ht="30.75" customHeight="1">
      <c r="A220" s="70" t="s">
        <v>349</v>
      </c>
      <c r="B220" s="74">
        <v>200</v>
      </c>
      <c r="C220" s="77" t="s">
        <v>367</v>
      </c>
      <c r="D220" s="79">
        <f aca="true" t="shared" si="20" ref="D220:E225">D221</f>
        <v>14000</v>
      </c>
      <c r="E220" s="79" t="str">
        <f t="shared" si="20"/>
        <v>-</v>
      </c>
      <c r="F220" s="80">
        <v>14000</v>
      </c>
    </row>
    <row r="221" spans="1:6" ht="91.5" customHeight="1">
      <c r="A221" s="70" t="s">
        <v>350</v>
      </c>
      <c r="B221" s="74">
        <v>200</v>
      </c>
      <c r="C221" s="77" t="s">
        <v>351</v>
      </c>
      <c r="D221" s="79">
        <f t="shared" si="20"/>
        <v>14000</v>
      </c>
      <c r="E221" s="79" t="str">
        <f t="shared" si="20"/>
        <v>-</v>
      </c>
      <c r="F221" s="79">
        <v>14000</v>
      </c>
    </row>
    <row r="222" spans="1:6" ht="24" customHeight="1" hidden="1">
      <c r="A222" s="83" t="s">
        <v>131</v>
      </c>
      <c r="B222" s="74">
        <v>200</v>
      </c>
      <c r="C222" s="77" t="s">
        <v>352</v>
      </c>
      <c r="D222" s="79">
        <f t="shared" si="20"/>
        <v>14000</v>
      </c>
      <c r="E222" s="79" t="str">
        <f t="shared" si="20"/>
        <v>-</v>
      </c>
      <c r="F222" s="79">
        <f>F223</f>
        <v>14000</v>
      </c>
    </row>
    <row r="223" spans="1:6" ht="22.5" customHeight="1" hidden="1">
      <c r="A223" s="70" t="s">
        <v>132</v>
      </c>
      <c r="B223" s="74">
        <v>200</v>
      </c>
      <c r="C223" s="77" t="s">
        <v>353</v>
      </c>
      <c r="D223" s="79">
        <f t="shared" si="20"/>
        <v>14000</v>
      </c>
      <c r="E223" s="79" t="str">
        <f t="shared" si="20"/>
        <v>-</v>
      </c>
      <c r="F223" s="79">
        <f>F224</f>
        <v>14000</v>
      </c>
    </row>
    <row r="224" spans="1:6" ht="27.75" customHeight="1">
      <c r="A224" s="70" t="s">
        <v>233</v>
      </c>
      <c r="B224" s="74">
        <v>200</v>
      </c>
      <c r="C224" s="77" t="s">
        <v>354</v>
      </c>
      <c r="D224" s="79">
        <f t="shared" si="20"/>
        <v>14000</v>
      </c>
      <c r="E224" s="79" t="str">
        <f t="shared" si="20"/>
        <v>-</v>
      </c>
      <c r="F224" s="79">
        <v>14000</v>
      </c>
    </row>
    <row r="225" spans="1:6" ht="15" customHeight="1">
      <c r="A225" s="70" t="s">
        <v>100</v>
      </c>
      <c r="B225" s="74">
        <v>200</v>
      </c>
      <c r="C225" s="77" t="s">
        <v>356</v>
      </c>
      <c r="D225" s="79">
        <f t="shared" si="20"/>
        <v>14000</v>
      </c>
      <c r="E225" s="79" t="str">
        <f t="shared" si="20"/>
        <v>-</v>
      </c>
      <c r="F225" s="79">
        <v>14000</v>
      </c>
    </row>
    <row r="226" spans="1:6" ht="14.25" customHeight="1">
      <c r="A226" s="70" t="s">
        <v>101</v>
      </c>
      <c r="B226" s="74">
        <v>200</v>
      </c>
      <c r="C226" s="77" t="s">
        <v>355</v>
      </c>
      <c r="D226" s="79">
        <v>14000</v>
      </c>
      <c r="E226" s="105" t="s">
        <v>75</v>
      </c>
      <c r="F226" s="79">
        <v>14000</v>
      </c>
    </row>
    <row r="227" spans="1:6" ht="14.25" customHeight="1" hidden="1">
      <c r="A227" s="70" t="s">
        <v>256</v>
      </c>
      <c r="B227" s="74">
        <v>200</v>
      </c>
      <c r="C227" s="77" t="s">
        <v>627</v>
      </c>
      <c r="D227" s="92"/>
      <c r="E227" s="92"/>
      <c r="F227" s="79"/>
    </row>
    <row r="228" spans="1:6" ht="54.75" customHeight="1" hidden="1">
      <c r="A228" s="70" t="s">
        <v>657</v>
      </c>
      <c r="B228" s="74">
        <v>200</v>
      </c>
      <c r="C228" s="77" t="s">
        <v>628</v>
      </c>
      <c r="D228" s="79"/>
      <c r="E228" s="79"/>
      <c r="F228" s="79"/>
    </row>
    <row r="229" spans="1:6" ht="24.75" customHeight="1" hidden="1">
      <c r="A229" s="70" t="s">
        <v>233</v>
      </c>
      <c r="B229" s="74">
        <v>200</v>
      </c>
      <c r="C229" s="77" t="s">
        <v>629</v>
      </c>
      <c r="D229" s="79"/>
      <c r="E229" s="79"/>
      <c r="F229" s="79"/>
    </row>
    <row r="230" spans="1:6" ht="14.25" customHeight="1" hidden="1">
      <c r="A230" s="70" t="s">
        <v>86</v>
      </c>
      <c r="B230" s="74">
        <v>200</v>
      </c>
      <c r="C230" s="77" t="s">
        <v>630</v>
      </c>
      <c r="D230" s="79"/>
      <c r="E230" s="79"/>
      <c r="F230" s="79"/>
    </row>
    <row r="231" spans="1:6" ht="14.25" customHeight="1" hidden="1">
      <c r="A231" s="70" t="s">
        <v>93</v>
      </c>
      <c r="B231" s="74">
        <v>200</v>
      </c>
      <c r="C231" s="77" t="s">
        <v>631</v>
      </c>
      <c r="D231" s="79"/>
      <c r="E231" s="79"/>
      <c r="F231" s="79"/>
    </row>
    <row r="232" spans="1:6" ht="14.25" customHeight="1" hidden="1">
      <c r="A232" s="70" t="s">
        <v>98</v>
      </c>
      <c r="B232" s="74">
        <v>200</v>
      </c>
      <c r="C232" s="77" t="s">
        <v>632</v>
      </c>
      <c r="D232" s="79"/>
      <c r="E232" s="79"/>
      <c r="F232" s="79"/>
    </row>
    <row r="233" spans="1:6" ht="105.75" customHeight="1" hidden="1">
      <c r="A233" s="70" t="s">
        <v>688</v>
      </c>
      <c r="B233" s="74">
        <v>200</v>
      </c>
      <c r="C233" s="77" t="s">
        <v>689</v>
      </c>
      <c r="D233" s="79"/>
      <c r="E233" s="79"/>
      <c r="F233" s="79"/>
    </row>
    <row r="234" spans="1:6" ht="30.75" customHeight="1" hidden="1">
      <c r="A234" s="70" t="s">
        <v>233</v>
      </c>
      <c r="B234" s="74">
        <v>200</v>
      </c>
      <c r="C234" s="77" t="s">
        <v>690</v>
      </c>
      <c r="D234" s="79"/>
      <c r="E234" s="79"/>
      <c r="F234" s="79"/>
    </row>
    <row r="235" spans="1:6" ht="12.75" customHeight="1" hidden="1">
      <c r="A235" s="70" t="s">
        <v>86</v>
      </c>
      <c r="B235" s="74">
        <v>200</v>
      </c>
      <c r="C235" s="77" t="s">
        <v>691</v>
      </c>
      <c r="D235" s="79"/>
      <c r="E235" s="79"/>
      <c r="F235" s="79"/>
    </row>
    <row r="236" spans="1:6" ht="15.75" customHeight="1" hidden="1">
      <c r="A236" s="70" t="s">
        <v>93</v>
      </c>
      <c r="B236" s="74">
        <v>200</v>
      </c>
      <c r="C236" s="77" t="s">
        <v>692</v>
      </c>
      <c r="D236" s="79"/>
      <c r="E236" s="79"/>
      <c r="F236" s="79"/>
    </row>
    <row r="237" spans="1:6" ht="17.25" customHeight="1" hidden="1">
      <c r="A237" s="70" t="s">
        <v>98</v>
      </c>
      <c r="B237" s="74">
        <v>200</v>
      </c>
      <c r="C237" s="77" t="s">
        <v>693</v>
      </c>
      <c r="D237" s="79"/>
      <c r="E237" s="79"/>
      <c r="F237" s="79"/>
    </row>
    <row r="238" spans="1:6" ht="17.25" customHeight="1">
      <c r="A238" s="78" t="s">
        <v>158</v>
      </c>
      <c r="B238" s="74">
        <v>200</v>
      </c>
      <c r="C238" s="106" t="s">
        <v>159</v>
      </c>
      <c r="D238" s="79">
        <f>D239</f>
        <v>1018000</v>
      </c>
      <c r="E238" s="105">
        <f>E239</f>
        <v>13009</v>
      </c>
      <c r="F238" s="105">
        <f>D238-E238</f>
        <v>1004991</v>
      </c>
    </row>
    <row r="239" spans="1:6" ht="16.5" customHeight="1">
      <c r="A239" s="70" t="s">
        <v>160</v>
      </c>
      <c r="B239" s="74">
        <v>200</v>
      </c>
      <c r="C239" s="106" t="s">
        <v>161</v>
      </c>
      <c r="D239" s="79">
        <f>D240</f>
        <v>1018000</v>
      </c>
      <c r="E239" s="79">
        <f>E240</f>
        <v>13009</v>
      </c>
      <c r="F239" s="127">
        <f aca="true" t="shared" si="21" ref="F239:F248">D239-E239</f>
        <v>1004991</v>
      </c>
    </row>
    <row r="240" spans="1:6" ht="22.5" customHeight="1" hidden="1">
      <c r="A240" s="70" t="s">
        <v>357</v>
      </c>
      <c r="B240" s="74">
        <v>200</v>
      </c>
      <c r="C240" s="106" t="s">
        <v>358</v>
      </c>
      <c r="D240" s="79">
        <f>D241</f>
        <v>1018000</v>
      </c>
      <c r="E240" s="79">
        <f>E241</f>
        <v>13009</v>
      </c>
      <c r="F240" s="127">
        <f t="shared" si="21"/>
        <v>1004991</v>
      </c>
    </row>
    <row r="241" spans="1:6" ht="31.5" customHeight="1">
      <c r="A241" s="70" t="s">
        <v>359</v>
      </c>
      <c r="B241" s="74">
        <v>200</v>
      </c>
      <c r="C241" s="106" t="s">
        <v>360</v>
      </c>
      <c r="D241" s="79">
        <f>D242+D249+D256</f>
        <v>1018000</v>
      </c>
      <c r="E241" s="105">
        <f>E242</f>
        <v>13009</v>
      </c>
      <c r="F241" s="127">
        <f t="shared" si="21"/>
        <v>1004991</v>
      </c>
    </row>
    <row r="242" spans="1:6" ht="80.25" customHeight="1">
      <c r="A242" s="70" t="s">
        <v>694</v>
      </c>
      <c r="B242" s="74">
        <v>200</v>
      </c>
      <c r="C242" s="106" t="s">
        <v>361</v>
      </c>
      <c r="D242" s="79">
        <f aca="true" t="shared" si="22" ref="D242:E247">D243</f>
        <v>639300</v>
      </c>
      <c r="E242" s="79">
        <f t="shared" si="22"/>
        <v>13009</v>
      </c>
      <c r="F242" s="127">
        <f t="shared" si="21"/>
        <v>626291</v>
      </c>
    </row>
    <row r="243" spans="1:6" ht="21.75" customHeight="1" hidden="1">
      <c r="A243" s="83" t="s">
        <v>131</v>
      </c>
      <c r="B243" s="74">
        <v>200</v>
      </c>
      <c r="C243" s="106" t="s">
        <v>362</v>
      </c>
      <c r="D243" s="79">
        <f t="shared" si="22"/>
        <v>639300</v>
      </c>
      <c r="E243" s="79">
        <f t="shared" si="22"/>
        <v>13009</v>
      </c>
      <c r="F243" s="127">
        <f t="shared" si="21"/>
        <v>626291</v>
      </c>
    </row>
    <row r="244" spans="1:6" ht="3" customHeight="1" hidden="1">
      <c r="A244" s="70" t="s">
        <v>132</v>
      </c>
      <c r="B244" s="74">
        <v>200</v>
      </c>
      <c r="C244" s="106" t="s">
        <v>363</v>
      </c>
      <c r="D244" s="79">
        <f t="shared" si="22"/>
        <v>639300</v>
      </c>
      <c r="E244" s="79">
        <f t="shared" si="22"/>
        <v>13009</v>
      </c>
      <c r="F244" s="127">
        <f t="shared" si="21"/>
        <v>626291</v>
      </c>
    </row>
    <row r="245" spans="1:6" ht="30.75" customHeight="1">
      <c r="A245" s="70" t="s">
        <v>233</v>
      </c>
      <c r="B245" s="74">
        <v>200</v>
      </c>
      <c r="C245" s="106" t="s">
        <v>364</v>
      </c>
      <c r="D245" s="79">
        <f t="shared" si="22"/>
        <v>639300</v>
      </c>
      <c r="E245" s="79">
        <f t="shared" si="22"/>
        <v>13009</v>
      </c>
      <c r="F245" s="127">
        <f t="shared" si="21"/>
        <v>626291</v>
      </c>
    </row>
    <row r="246" spans="1:6" ht="15.75" customHeight="1">
      <c r="A246" s="70" t="s">
        <v>86</v>
      </c>
      <c r="B246" s="74">
        <v>200</v>
      </c>
      <c r="C246" s="106" t="s">
        <v>365</v>
      </c>
      <c r="D246" s="79">
        <f t="shared" si="22"/>
        <v>639300</v>
      </c>
      <c r="E246" s="79">
        <f t="shared" si="22"/>
        <v>13009</v>
      </c>
      <c r="F246" s="127">
        <f t="shared" si="21"/>
        <v>626291</v>
      </c>
    </row>
    <row r="247" spans="1:6" ht="15.75" customHeight="1">
      <c r="A247" s="70" t="s">
        <v>93</v>
      </c>
      <c r="B247" s="74">
        <v>200</v>
      </c>
      <c r="C247" s="106" t="s">
        <v>366</v>
      </c>
      <c r="D247" s="79">
        <f t="shared" si="22"/>
        <v>639300</v>
      </c>
      <c r="E247" s="79">
        <f t="shared" si="22"/>
        <v>13009</v>
      </c>
      <c r="F247" s="127">
        <f t="shared" si="21"/>
        <v>626291</v>
      </c>
    </row>
    <row r="248" spans="1:6" ht="15.75" customHeight="1">
      <c r="A248" s="70" t="s">
        <v>97</v>
      </c>
      <c r="B248" s="74">
        <v>200</v>
      </c>
      <c r="C248" s="106" t="s">
        <v>368</v>
      </c>
      <c r="D248" s="79">
        <v>639300</v>
      </c>
      <c r="E248" s="105">
        <v>13009</v>
      </c>
      <c r="F248" s="127">
        <f t="shared" si="21"/>
        <v>626291</v>
      </c>
    </row>
    <row r="249" spans="1:6" ht="77.25" customHeight="1">
      <c r="A249" s="70" t="s">
        <v>695</v>
      </c>
      <c r="B249" s="74">
        <v>200</v>
      </c>
      <c r="C249" s="106" t="s">
        <v>369</v>
      </c>
      <c r="D249" s="79">
        <f aca="true" t="shared" si="23" ref="D249:F254">D250</f>
        <v>10300</v>
      </c>
      <c r="E249" s="79" t="str">
        <f t="shared" si="23"/>
        <v>-</v>
      </c>
      <c r="F249" s="105">
        <f t="shared" si="23"/>
        <v>10200</v>
      </c>
    </row>
    <row r="250" spans="1:6" ht="22.5" customHeight="1" hidden="1">
      <c r="A250" s="83" t="s">
        <v>131</v>
      </c>
      <c r="B250" s="74">
        <v>200</v>
      </c>
      <c r="C250" s="106" t="s">
        <v>370</v>
      </c>
      <c r="D250" s="79">
        <f t="shared" si="23"/>
        <v>10300</v>
      </c>
      <c r="E250" s="79" t="str">
        <f t="shared" si="23"/>
        <v>-</v>
      </c>
      <c r="F250" s="105">
        <f t="shared" si="23"/>
        <v>10200</v>
      </c>
    </row>
    <row r="251" spans="1:6" ht="21.75" customHeight="1" hidden="1">
      <c r="A251" s="70" t="s">
        <v>132</v>
      </c>
      <c r="B251" s="74">
        <v>200</v>
      </c>
      <c r="C251" s="106" t="s">
        <v>371</v>
      </c>
      <c r="D251" s="79">
        <f t="shared" si="23"/>
        <v>10300</v>
      </c>
      <c r="E251" s="79" t="str">
        <f t="shared" si="23"/>
        <v>-</v>
      </c>
      <c r="F251" s="105">
        <f t="shared" si="23"/>
        <v>10200</v>
      </c>
    </row>
    <row r="252" spans="1:6" ht="26.25" customHeight="1">
      <c r="A252" s="70" t="s">
        <v>233</v>
      </c>
      <c r="B252" s="74">
        <v>200</v>
      </c>
      <c r="C252" s="106" t="s">
        <v>372</v>
      </c>
      <c r="D252" s="79">
        <f t="shared" si="23"/>
        <v>10300</v>
      </c>
      <c r="E252" s="79" t="str">
        <f t="shared" si="23"/>
        <v>-</v>
      </c>
      <c r="F252" s="105">
        <f t="shared" si="23"/>
        <v>10200</v>
      </c>
    </row>
    <row r="253" spans="1:6" ht="14.25" customHeight="1">
      <c r="A253" s="70" t="s">
        <v>86</v>
      </c>
      <c r="B253" s="74">
        <v>200</v>
      </c>
      <c r="C253" s="106" t="s">
        <v>373</v>
      </c>
      <c r="D253" s="79">
        <f t="shared" si="23"/>
        <v>10300</v>
      </c>
      <c r="E253" s="79" t="str">
        <f t="shared" si="23"/>
        <v>-</v>
      </c>
      <c r="F253" s="105">
        <f t="shared" si="23"/>
        <v>10200</v>
      </c>
    </row>
    <row r="254" spans="1:6" ht="14.25" customHeight="1">
      <c r="A254" s="70" t="s">
        <v>93</v>
      </c>
      <c r="B254" s="74">
        <v>200</v>
      </c>
      <c r="C254" s="106" t="s">
        <v>374</v>
      </c>
      <c r="D254" s="79">
        <f t="shared" si="23"/>
        <v>10300</v>
      </c>
      <c r="E254" s="79" t="str">
        <f t="shared" si="23"/>
        <v>-</v>
      </c>
      <c r="F254" s="105">
        <f t="shared" si="23"/>
        <v>10200</v>
      </c>
    </row>
    <row r="255" spans="1:6" ht="14.25" customHeight="1">
      <c r="A255" s="70" t="s">
        <v>97</v>
      </c>
      <c r="B255" s="74">
        <v>200</v>
      </c>
      <c r="C255" s="106" t="s">
        <v>375</v>
      </c>
      <c r="D255" s="79">
        <v>10300</v>
      </c>
      <c r="E255" s="105" t="s">
        <v>75</v>
      </c>
      <c r="F255" s="105">
        <v>10200</v>
      </c>
    </row>
    <row r="256" spans="1:6" ht="78.75" customHeight="1">
      <c r="A256" s="70" t="s">
        <v>660</v>
      </c>
      <c r="B256" s="74">
        <v>200</v>
      </c>
      <c r="C256" s="106" t="s">
        <v>376</v>
      </c>
      <c r="D256" s="79">
        <f aca="true" t="shared" si="24" ref="D256:F261">D257</f>
        <v>368400</v>
      </c>
      <c r="E256" s="79" t="str">
        <f aca="true" t="shared" si="25" ref="E256:E261">E257</f>
        <v>-</v>
      </c>
      <c r="F256" s="105">
        <f t="shared" si="24"/>
        <v>122800</v>
      </c>
    </row>
    <row r="257" spans="1:6" ht="22.5" customHeight="1" hidden="1">
      <c r="A257" s="83" t="s">
        <v>131</v>
      </c>
      <c r="B257" s="74">
        <v>200</v>
      </c>
      <c r="C257" s="106" t="s">
        <v>377</v>
      </c>
      <c r="D257" s="79">
        <f t="shared" si="24"/>
        <v>368400</v>
      </c>
      <c r="E257" s="79" t="str">
        <f t="shared" si="25"/>
        <v>-</v>
      </c>
      <c r="F257" s="105">
        <f t="shared" si="24"/>
        <v>122800</v>
      </c>
    </row>
    <row r="258" spans="1:6" ht="21.75" customHeight="1" hidden="1">
      <c r="A258" s="70" t="s">
        <v>132</v>
      </c>
      <c r="B258" s="74">
        <v>200</v>
      </c>
      <c r="C258" s="106" t="s">
        <v>378</v>
      </c>
      <c r="D258" s="79">
        <f t="shared" si="24"/>
        <v>368400</v>
      </c>
      <c r="E258" s="79" t="str">
        <f t="shared" si="25"/>
        <v>-</v>
      </c>
      <c r="F258" s="105">
        <f t="shared" si="24"/>
        <v>122800</v>
      </c>
    </row>
    <row r="259" spans="1:6" ht="30.75" customHeight="1">
      <c r="A259" s="70" t="s">
        <v>233</v>
      </c>
      <c r="B259" s="74">
        <v>200</v>
      </c>
      <c r="C259" s="106" t="s">
        <v>379</v>
      </c>
      <c r="D259" s="79">
        <f t="shared" si="24"/>
        <v>368400</v>
      </c>
      <c r="E259" s="79" t="str">
        <f t="shared" si="25"/>
        <v>-</v>
      </c>
      <c r="F259" s="105">
        <f t="shared" si="24"/>
        <v>122800</v>
      </c>
    </row>
    <row r="260" spans="1:6" ht="15" customHeight="1">
      <c r="A260" s="70" t="s">
        <v>86</v>
      </c>
      <c r="B260" s="74">
        <v>200</v>
      </c>
      <c r="C260" s="106" t="s">
        <v>380</v>
      </c>
      <c r="D260" s="79">
        <f t="shared" si="24"/>
        <v>368400</v>
      </c>
      <c r="E260" s="79" t="str">
        <f t="shared" si="25"/>
        <v>-</v>
      </c>
      <c r="F260" s="105">
        <f t="shared" si="24"/>
        <v>122800</v>
      </c>
    </row>
    <row r="261" spans="1:6" ht="15" customHeight="1">
      <c r="A261" s="70" t="s">
        <v>93</v>
      </c>
      <c r="B261" s="74">
        <v>200</v>
      </c>
      <c r="C261" s="106" t="s">
        <v>381</v>
      </c>
      <c r="D261" s="79">
        <f t="shared" si="24"/>
        <v>368400</v>
      </c>
      <c r="E261" s="79" t="str">
        <f t="shared" si="25"/>
        <v>-</v>
      </c>
      <c r="F261" s="105">
        <f t="shared" si="24"/>
        <v>122800</v>
      </c>
    </row>
    <row r="262" spans="1:6" ht="13.5" customHeight="1">
      <c r="A262" s="70" t="s">
        <v>97</v>
      </c>
      <c r="B262" s="74">
        <v>200</v>
      </c>
      <c r="C262" s="106" t="s">
        <v>382</v>
      </c>
      <c r="D262" s="79">
        <v>368400</v>
      </c>
      <c r="E262" s="79" t="s">
        <v>75</v>
      </c>
      <c r="F262" s="105">
        <v>122800</v>
      </c>
    </row>
    <row r="263" spans="1:6" ht="13.5" customHeight="1" hidden="1">
      <c r="A263" s="70" t="s">
        <v>662</v>
      </c>
      <c r="B263" s="74">
        <v>200</v>
      </c>
      <c r="C263" s="106" t="s">
        <v>663</v>
      </c>
      <c r="D263" s="79"/>
      <c r="E263" s="79"/>
      <c r="F263" s="79" t="str">
        <f aca="true" t="shared" si="26" ref="F263:F268">F264</f>
        <v>-</v>
      </c>
    </row>
    <row r="264" spans="1:6" ht="19.5" customHeight="1" hidden="1">
      <c r="A264" s="93" t="s">
        <v>256</v>
      </c>
      <c r="B264" s="74">
        <v>200</v>
      </c>
      <c r="C264" s="106" t="s">
        <v>661</v>
      </c>
      <c r="D264" s="79"/>
      <c r="E264" s="79"/>
      <c r="F264" s="79" t="str">
        <f t="shared" si="26"/>
        <v>-</v>
      </c>
    </row>
    <row r="265" spans="1:6" ht="52.5" customHeight="1" hidden="1">
      <c r="A265" s="94" t="s">
        <v>664</v>
      </c>
      <c r="B265" s="74">
        <v>200</v>
      </c>
      <c r="C265" s="106" t="s">
        <v>665</v>
      </c>
      <c r="D265" s="79"/>
      <c r="E265" s="79"/>
      <c r="F265" s="79" t="str">
        <f t="shared" si="26"/>
        <v>-</v>
      </c>
    </row>
    <row r="266" spans="1:6" ht="29.25" customHeight="1" hidden="1">
      <c r="A266" s="70" t="s">
        <v>233</v>
      </c>
      <c r="B266" s="74">
        <v>200</v>
      </c>
      <c r="C266" s="106" t="s">
        <v>666</v>
      </c>
      <c r="D266" s="79"/>
      <c r="E266" s="79"/>
      <c r="F266" s="79" t="str">
        <f t="shared" si="26"/>
        <v>-</v>
      </c>
    </row>
    <row r="267" spans="1:6" ht="13.5" customHeight="1" hidden="1">
      <c r="A267" s="70" t="s">
        <v>86</v>
      </c>
      <c r="B267" s="74">
        <v>200</v>
      </c>
      <c r="C267" s="106" t="s">
        <v>667</v>
      </c>
      <c r="D267" s="79"/>
      <c r="E267" s="79"/>
      <c r="F267" s="79" t="str">
        <f t="shared" si="26"/>
        <v>-</v>
      </c>
    </row>
    <row r="268" spans="1:6" ht="13.5" customHeight="1" hidden="1">
      <c r="A268" s="70" t="s">
        <v>93</v>
      </c>
      <c r="B268" s="74">
        <v>200</v>
      </c>
      <c r="C268" s="106" t="s">
        <v>668</v>
      </c>
      <c r="D268" s="79"/>
      <c r="E268" s="79"/>
      <c r="F268" s="79" t="str">
        <f t="shared" si="26"/>
        <v>-</v>
      </c>
    </row>
    <row r="269" spans="1:6" ht="13.5" customHeight="1" hidden="1">
      <c r="A269" s="70" t="s">
        <v>98</v>
      </c>
      <c r="B269" s="74">
        <v>200</v>
      </c>
      <c r="C269" s="106" t="s">
        <v>669</v>
      </c>
      <c r="D269" s="79"/>
      <c r="E269" s="79"/>
      <c r="F269" s="79" t="s">
        <v>75</v>
      </c>
    </row>
    <row r="270" spans="1:6" ht="19.5" customHeight="1">
      <c r="A270" s="78" t="s">
        <v>115</v>
      </c>
      <c r="B270" s="74">
        <v>200</v>
      </c>
      <c r="C270" s="77" t="s">
        <v>116</v>
      </c>
      <c r="D270" s="79">
        <f>D271+D287+D303</f>
        <v>1202500</v>
      </c>
      <c r="E270" s="127">
        <f>E271+E303</f>
        <v>258028.72</v>
      </c>
      <c r="F270" s="95">
        <f>D270-E270</f>
        <v>944471.28</v>
      </c>
    </row>
    <row r="271" spans="1:6" ht="15" customHeight="1">
      <c r="A271" s="70" t="s">
        <v>564</v>
      </c>
      <c r="B271" s="74">
        <v>200</v>
      </c>
      <c r="C271" s="77" t="s">
        <v>565</v>
      </c>
      <c r="D271" s="79">
        <f>D279+D273</f>
        <v>20000</v>
      </c>
      <c r="E271" s="105">
        <f>E272</f>
        <v>2517.48</v>
      </c>
      <c r="F271" s="95">
        <f aca="true" t="shared" si="27" ref="F271:F278">D271-E271</f>
        <v>17482.52</v>
      </c>
    </row>
    <row r="272" spans="1:6" ht="27" customHeight="1">
      <c r="A272" s="70" t="s">
        <v>581</v>
      </c>
      <c r="B272" s="74">
        <v>200</v>
      </c>
      <c r="C272" s="77" t="s">
        <v>633</v>
      </c>
      <c r="D272" s="79">
        <f aca="true" t="shared" si="28" ref="D272:E275">D273</f>
        <v>20000</v>
      </c>
      <c r="E272" s="79">
        <f t="shared" si="28"/>
        <v>2517.48</v>
      </c>
      <c r="F272" s="95">
        <f t="shared" si="27"/>
        <v>17482.52</v>
      </c>
    </row>
    <row r="273" spans="1:6" ht="90.75" customHeight="1">
      <c r="A273" s="70" t="s">
        <v>712</v>
      </c>
      <c r="B273" s="74">
        <v>200</v>
      </c>
      <c r="C273" s="104" t="s">
        <v>711</v>
      </c>
      <c r="D273" s="79">
        <f t="shared" si="28"/>
        <v>20000</v>
      </c>
      <c r="E273" s="79">
        <f t="shared" si="28"/>
        <v>2517.48</v>
      </c>
      <c r="F273" s="95">
        <f t="shared" si="27"/>
        <v>17482.52</v>
      </c>
    </row>
    <row r="274" spans="1:6" ht="21.75" customHeight="1" hidden="1">
      <c r="A274" s="70" t="s">
        <v>419</v>
      </c>
      <c r="B274" s="74">
        <v>200</v>
      </c>
      <c r="C274" s="77" t="s">
        <v>614</v>
      </c>
      <c r="D274" s="79">
        <f t="shared" si="28"/>
        <v>20000</v>
      </c>
      <c r="E274" s="79">
        <f t="shared" si="28"/>
        <v>2517.48</v>
      </c>
      <c r="F274" s="95">
        <f t="shared" si="27"/>
        <v>17482.52</v>
      </c>
    </row>
    <row r="275" spans="1:6" ht="27" customHeight="1">
      <c r="A275" s="83" t="s">
        <v>728</v>
      </c>
      <c r="B275" s="74">
        <v>200</v>
      </c>
      <c r="C275" s="130" t="s">
        <v>727</v>
      </c>
      <c r="D275" s="79">
        <f t="shared" si="28"/>
        <v>20000</v>
      </c>
      <c r="E275" s="79">
        <f t="shared" si="28"/>
        <v>2517.48</v>
      </c>
      <c r="F275" s="95">
        <f t="shared" si="27"/>
        <v>17482.52</v>
      </c>
    </row>
    <row r="276" spans="1:6" ht="15" customHeight="1">
      <c r="A276" s="70" t="s">
        <v>86</v>
      </c>
      <c r="B276" s="74">
        <v>200</v>
      </c>
      <c r="C276" s="130" t="s">
        <v>726</v>
      </c>
      <c r="D276" s="79">
        <f>D278</f>
        <v>20000</v>
      </c>
      <c r="E276" s="79">
        <f>E278</f>
        <v>2517.48</v>
      </c>
      <c r="F276" s="95">
        <f t="shared" si="27"/>
        <v>17482.52</v>
      </c>
    </row>
    <row r="277" spans="1:6" ht="15" customHeight="1">
      <c r="A277" s="70" t="s">
        <v>93</v>
      </c>
      <c r="B277" s="74">
        <v>200</v>
      </c>
      <c r="C277" s="130" t="s">
        <v>725</v>
      </c>
      <c r="D277" s="79">
        <f>D278</f>
        <v>20000</v>
      </c>
      <c r="E277" s="79">
        <f>E278</f>
        <v>2517.48</v>
      </c>
      <c r="F277" s="95">
        <f t="shared" si="27"/>
        <v>17482.52</v>
      </c>
    </row>
    <row r="278" spans="1:6" ht="25.5" customHeight="1">
      <c r="A278" s="70" t="s">
        <v>97</v>
      </c>
      <c r="B278" s="74">
        <v>200</v>
      </c>
      <c r="C278" s="130" t="s">
        <v>724</v>
      </c>
      <c r="D278" s="79">
        <v>20000</v>
      </c>
      <c r="E278" s="105">
        <v>2517.48</v>
      </c>
      <c r="F278" s="95">
        <f t="shared" si="27"/>
        <v>17482.52</v>
      </c>
    </row>
    <row r="279" spans="1:6" ht="24" customHeight="1" hidden="1">
      <c r="A279" s="70" t="s">
        <v>255</v>
      </c>
      <c r="B279" s="74">
        <v>200</v>
      </c>
      <c r="C279" s="77" t="s">
        <v>566</v>
      </c>
      <c r="D279" s="79">
        <f>D280</f>
        <v>0</v>
      </c>
      <c r="E279" s="79">
        <f>E280</f>
        <v>0</v>
      </c>
      <c r="F279" s="80">
        <f>D279-E279</f>
        <v>0</v>
      </c>
    </row>
    <row r="280" spans="1:6" ht="14.25" customHeight="1" hidden="1">
      <c r="A280" s="70" t="s">
        <v>256</v>
      </c>
      <c r="B280" s="74">
        <v>200</v>
      </c>
      <c r="C280" s="77" t="s">
        <v>567</v>
      </c>
      <c r="D280" s="79"/>
      <c r="E280" s="79"/>
      <c r="F280" s="80"/>
    </row>
    <row r="281" spans="1:6" ht="42.75" customHeight="1" hidden="1">
      <c r="A281" s="70" t="s">
        <v>568</v>
      </c>
      <c r="B281" s="74">
        <v>200</v>
      </c>
      <c r="C281" s="77" t="s">
        <v>569</v>
      </c>
      <c r="D281" s="79"/>
      <c r="E281" s="79"/>
      <c r="F281" s="80"/>
    </row>
    <row r="282" spans="1:6" ht="12.75" customHeight="1" hidden="1">
      <c r="A282" s="83" t="s">
        <v>134</v>
      </c>
      <c r="B282" s="74">
        <v>200</v>
      </c>
      <c r="C282" s="77" t="s">
        <v>570</v>
      </c>
      <c r="D282" s="79"/>
      <c r="E282" s="79"/>
      <c r="F282" s="80"/>
    </row>
    <row r="283" spans="1:6" ht="41.25" customHeight="1" hidden="1">
      <c r="A283" s="70" t="s">
        <v>571</v>
      </c>
      <c r="B283" s="74">
        <v>200</v>
      </c>
      <c r="C283" s="77" t="s">
        <v>572</v>
      </c>
      <c r="D283" s="79"/>
      <c r="E283" s="79"/>
      <c r="F283" s="80"/>
    </row>
    <row r="284" spans="1:6" ht="14.25" customHeight="1" hidden="1">
      <c r="A284" s="70" t="s">
        <v>86</v>
      </c>
      <c r="B284" s="74">
        <v>200</v>
      </c>
      <c r="C284" s="77" t="s">
        <v>573</v>
      </c>
      <c r="D284" s="79"/>
      <c r="E284" s="79"/>
      <c r="F284" s="80"/>
    </row>
    <row r="285" spans="1:6" ht="11.25" customHeight="1" hidden="1">
      <c r="A285" s="70" t="s">
        <v>155</v>
      </c>
      <c r="B285" s="74">
        <v>200</v>
      </c>
      <c r="C285" s="77" t="s">
        <v>574</v>
      </c>
      <c r="D285" s="79"/>
      <c r="E285" s="79"/>
      <c r="F285" s="80"/>
    </row>
    <row r="286" spans="1:6" ht="39.75" customHeight="1" hidden="1">
      <c r="A286" s="70" t="s">
        <v>575</v>
      </c>
      <c r="B286" s="74">
        <v>200</v>
      </c>
      <c r="C286" s="77" t="s">
        <v>576</v>
      </c>
      <c r="D286" s="79"/>
      <c r="E286" s="79"/>
      <c r="F286" s="80"/>
    </row>
    <row r="287" spans="1:6" ht="15.75" customHeight="1">
      <c r="A287" s="70" t="s">
        <v>577</v>
      </c>
      <c r="B287" s="74">
        <v>200</v>
      </c>
      <c r="C287" s="77" t="s">
        <v>578</v>
      </c>
      <c r="D287" s="79">
        <f aca="true" t="shared" si="29" ref="D287:F288">D288</f>
        <v>10000</v>
      </c>
      <c r="E287" s="79" t="str">
        <f t="shared" si="29"/>
        <v>-</v>
      </c>
      <c r="F287" s="105">
        <f t="shared" si="29"/>
        <v>10000</v>
      </c>
    </row>
    <row r="288" spans="1:6" ht="33" customHeight="1" hidden="1">
      <c r="A288" s="70" t="s">
        <v>579</v>
      </c>
      <c r="B288" s="74">
        <v>200</v>
      </c>
      <c r="C288" s="77" t="s">
        <v>580</v>
      </c>
      <c r="D288" s="79">
        <f t="shared" si="29"/>
        <v>10000</v>
      </c>
      <c r="E288" s="79" t="str">
        <f t="shared" si="29"/>
        <v>-</v>
      </c>
      <c r="F288" s="105">
        <f t="shared" si="29"/>
        <v>10000</v>
      </c>
    </row>
    <row r="289" spans="1:6" ht="29.25" customHeight="1">
      <c r="A289" s="70" t="s">
        <v>581</v>
      </c>
      <c r="B289" s="74">
        <v>200</v>
      </c>
      <c r="C289" s="77" t="s">
        <v>582</v>
      </c>
      <c r="D289" s="79">
        <f>D290+D297</f>
        <v>10000</v>
      </c>
      <c r="E289" s="105" t="s">
        <v>75</v>
      </c>
      <c r="F289" s="105">
        <f>F290+F297</f>
        <v>10000</v>
      </c>
    </row>
    <row r="290" spans="1:6" ht="78.75" customHeight="1" hidden="1">
      <c r="A290" s="70" t="s">
        <v>658</v>
      </c>
      <c r="B290" s="74">
        <v>200</v>
      </c>
      <c r="C290" s="77" t="s">
        <v>589</v>
      </c>
      <c r="D290" s="79"/>
      <c r="E290" s="79"/>
      <c r="F290" s="105"/>
    </row>
    <row r="291" spans="1:6" ht="22.5" customHeight="1" hidden="1">
      <c r="A291" s="83" t="s">
        <v>131</v>
      </c>
      <c r="B291" s="74">
        <v>200</v>
      </c>
      <c r="C291" s="77" t="s">
        <v>588</v>
      </c>
      <c r="D291" s="79"/>
      <c r="E291" s="79"/>
      <c r="F291" s="105"/>
    </row>
    <row r="292" spans="1:6" ht="24.75" customHeight="1" hidden="1">
      <c r="A292" s="70" t="s">
        <v>132</v>
      </c>
      <c r="B292" s="74">
        <v>200</v>
      </c>
      <c r="C292" s="77" t="s">
        <v>587</v>
      </c>
      <c r="D292" s="79"/>
      <c r="E292" s="79"/>
      <c r="F292" s="105"/>
    </row>
    <row r="293" spans="1:6" ht="27" customHeight="1" hidden="1">
      <c r="A293" s="70" t="s">
        <v>233</v>
      </c>
      <c r="B293" s="74">
        <v>200</v>
      </c>
      <c r="C293" s="77" t="s">
        <v>586</v>
      </c>
      <c r="D293" s="79"/>
      <c r="E293" s="79"/>
      <c r="F293" s="105"/>
    </row>
    <row r="294" spans="1:6" ht="15" customHeight="1" hidden="1">
      <c r="A294" s="70" t="s">
        <v>86</v>
      </c>
      <c r="B294" s="74">
        <v>200</v>
      </c>
      <c r="C294" s="77" t="s">
        <v>585</v>
      </c>
      <c r="D294" s="79"/>
      <c r="E294" s="79"/>
      <c r="F294" s="105"/>
    </row>
    <row r="295" spans="1:6" ht="14.25" customHeight="1" hidden="1">
      <c r="A295" s="70" t="s">
        <v>93</v>
      </c>
      <c r="B295" s="74">
        <v>200</v>
      </c>
      <c r="C295" s="77" t="s">
        <v>584</v>
      </c>
      <c r="D295" s="79"/>
      <c r="E295" s="79"/>
      <c r="F295" s="105"/>
    </row>
    <row r="296" spans="1:6" ht="12" customHeight="1" hidden="1">
      <c r="A296" s="70" t="s">
        <v>98</v>
      </c>
      <c r="B296" s="74">
        <v>200</v>
      </c>
      <c r="C296" s="77" t="s">
        <v>583</v>
      </c>
      <c r="D296" s="79"/>
      <c r="E296" s="79"/>
      <c r="F296" s="105"/>
    </row>
    <row r="297" spans="1:6" ht="76.5" customHeight="1">
      <c r="A297" s="70" t="s">
        <v>670</v>
      </c>
      <c r="B297" s="74">
        <v>200</v>
      </c>
      <c r="C297" s="77" t="s">
        <v>671</v>
      </c>
      <c r="D297" s="79">
        <f aca="true" t="shared" si="30" ref="D297:F300">D298</f>
        <v>10000</v>
      </c>
      <c r="E297" s="79" t="str">
        <f t="shared" si="30"/>
        <v>-</v>
      </c>
      <c r="F297" s="105">
        <f t="shared" si="30"/>
        <v>10000</v>
      </c>
    </row>
    <row r="298" spans="1:6" ht="25.5" customHeight="1">
      <c r="A298" s="70" t="s">
        <v>233</v>
      </c>
      <c r="B298" s="74">
        <v>200</v>
      </c>
      <c r="C298" s="77" t="s">
        <v>672</v>
      </c>
      <c r="D298" s="79">
        <f t="shared" si="30"/>
        <v>10000</v>
      </c>
      <c r="E298" s="79" t="str">
        <f t="shared" si="30"/>
        <v>-</v>
      </c>
      <c r="F298" s="105">
        <f t="shared" si="30"/>
        <v>10000</v>
      </c>
    </row>
    <row r="299" spans="1:6" ht="12" customHeight="1">
      <c r="A299" s="70" t="s">
        <v>86</v>
      </c>
      <c r="B299" s="74">
        <v>200</v>
      </c>
      <c r="C299" s="77" t="s">
        <v>673</v>
      </c>
      <c r="D299" s="79">
        <f t="shared" si="30"/>
        <v>10000</v>
      </c>
      <c r="E299" s="79" t="str">
        <f t="shared" si="30"/>
        <v>-</v>
      </c>
      <c r="F299" s="105">
        <f t="shared" si="30"/>
        <v>10000</v>
      </c>
    </row>
    <row r="300" spans="1:6" ht="14.25" customHeight="1">
      <c r="A300" s="70" t="s">
        <v>93</v>
      </c>
      <c r="B300" s="74">
        <v>200</v>
      </c>
      <c r="C300" s="77" t="s">
        <v>674</v>
      </c>
      <c r="D300" s="79">
        <f t="shared" si="30"/>
        <v>10000</v>
      </c>
      <c r="E300" s="79" t="str">
        <f t="shared" si="30"/>
        <v>-</v>
      </c>
      <c r="F300" s="105">
        <f t="shared" si="30"/>
        <v>10000</v>
      </c>
    </row>
    <row r="301" spans="1:6" ht="11.25" customHeight="1">
      <c r="A301" s="70" t="s">
        <v>98</v>
      </c>
      <c r="B301" s="74">
        <v>200</v>
      </c>
      <c r="C301" s="77" t="s">
        <v>675</v>
      </c>
      <c r="D301" s="79">
        <v>10000</v>
      </c>
      <c r="E301" s="105" t="s">
        <v>75</v>
      </c>
      <c r="F301" s="105">
        <v>10000</v>
      </c>
    </row>
    <row r="302" spans="1:6" ht="14.25" customHeight="1" hidden="1">
      <c r="A302" s="70" t="s">
        <v>99</v>
      </c>
      <c r="B302" s="74">
        <v>200</v>
      </c>
      <c r="C302" s="77" t="s">
        <v>604</v>
      </c>
      <c r="D302" s="79"/>
      <c r="E302" s="79"/>
      <c r="F302" s="79"/>
    </row>
    <row r="303" spans="1:6" ht="11.25" customHeight="1">
      <c r="A303" s="70" t="s">
        <v>117</v>
      </c>
      <c r="B303" s="74">
        <v>200</v>
      </c>
      <c r="C303" s="77" t="s">
        <v>118</v>
      </c>
      <c r="D303" s="79">
        <f>D304+D334</f>
        <v>1172500</v>
      </c>
      <c r="E303" s="127">
        <f>E304+E334</f>
        <v>255511.24</v>
      </c>
      <c r="F303" s="79">
        <f>D303-E303</f>
        <v>916988.76</v>
      </c>
    </row>
    <row r="304" spans="1:6" ht="28.5" customHeight="1">
      <c r="A304" s="70" t="s">
        <v>383</v>
      </c>
      <c r="B304" s="74">
        <v>200</v>
      </c>
      <c r="C304" s="77" t="s">
        <v>384</v>
      </c>
      <c r="D304" s="79">
        <f>D305+D312+D319+D330</f>
        <v>1172500</v>
      </c>
      <c r="E304" s="127">
        <f>E305+E312+E319+E330</f>
        <v>255511.24</v>
      </c>
      <c r="F304" s="127">
        <f aca="true" t="shared" si="31" ref="F304:F366">D304-E304</f>
        <v>916988.76</v>
      </c>
    </row>
    <row r="305" spans="1:6" ht="77.25" customHeight="1">
      <c r="A305" s="70" t="s">
        <v>385</v>
      </c>
      <c r="B305" s="74">
        <v>200</v>
      </c>
      <c r="C305" s="77" t="s">
        <v>386</v>
      </c>
      <c r="D305" s="79">
        <f aca="true" t="shared" si="32" ref="D305:E310">D306</f>
        <v>340600</v>
      </c>
      <c r="E305" s="79">
        <f t="shared" si="32"/>
        <v>98656.42</v>
      </c>
      <c r="F305" s="127">
        <f t="shared" si="31"/>
        <v>241943.58000000002</v>
      </c>
    </row>
    <row r="306" spans="1:6" ht="23.25" customHeight="1" hidden="1">
      <c r="A306" s="83" t="s">
        <v>131</v>
      </c>
      <c r="B306" s="74">
        <v>200</v>
      </c>
      <c r="C306" s="77" t="s">
        <v>387</v>
      </c>
      <c r="D306" s="79">
        <f t="shared" si="32"/>
        <v>340600</v>
      </c>
      <c r="E306" s="79">
        <f t="shared" si="32"/>
        <v>98656.42</v>
      </c>
      <c r="F306" s="127">
        <f t="shared" si="31"/>
        <v>241943.58000000002</v>
      </c>
    </row>
    <row r="307" spans="1:6" ht="22.5" customHeight="1" hidden="1">
      <c r="A307" s="70" t="s">
        <v>132</v>
      </c>
      <c r="B307" s="74">
        <v>200</v>
      </c>
      <c r="C307" s="77" t="s">
        <v>388</v>
      </c>
      <c r="D307" s="79">
        <f t="shared" si="32"/>
        <v>340600</v>
      </c>
      <c r="E307" s="79">
        <f t="shared" si="32"/>
        <v>98656.42</v>
      </c>
      <c r="F307" s="127">
        <f t="shared" si="31"/>
        <v>241943.58000000002</v>
      </c>
    </row>
    <row r="308" spans="1:6" ht="27" customHeight="1">
      <c r="A308" s="70" t="s">
        <v>233</v>
      </c>
      <c r="B308" s="74">
        <v>200</v>
      </c>
      <c r="C308" s="77" t="s">
        <v>389</v>
      </c>
      <c r="D308" s="79">
        <f t="shared" si="32"/>
        <v>340600</v>
      </c>
      <c r="E308" s="79">
        <f t="shared" si="32"/>
        <v>98656.42</v>
      </c>
      <c r="F308" s="127">
        <f t="shared" si="31"/>
        <v>241943.58000000002</v>
      </c>
    </row>
    <row r="309" spans="1:6" ht="12.75" customHeight="1">
      <c r="A309" s="70" t="s">
        <v>86</v>
      </c>
      <c r="B309" s="74">
        <v>200</v>
      </c>
      <c r="C309" s="77" t="s">
        <v>390</v>
      </c>
      <c r="D309" s="79">
        <f t="shared" si="32"/>
        <v>340600</v>
      </c>
      <c r="E309" s="79">
        <f t="shared" si="32"/>
        <v>98656.42</v>
      </c>
      <c r="F309" s="127">
        <f t="shared" si="31"/>
        <v>241943.58000000002</v>
      </c>
    </row>
    <row r="310" spans="1:6" ht="12.75" customHeight="1">
      <c r="A310" s="70" t="s">
        <v>93</v>
      </c>
      <c r="B310" s="74">
        <v>200</v>
      </c>
      <c r="C310" s="77" t="s">
        <v>391</v>
      </c>
      <c r="D310" s="79">
        <f t="shared" si="32"/>
        <v>340600</v>
      </c>
      <c r="E310" s="79">
        <f t="shared" si="32"/>
        <v>98656.42</v>
      </c>
      <c r="F310" s="127">
        <f t="shared" si="31"/>
        <v>241943.58000000002</v>
      </c>
    </row>
    <row r="311" spans="1:6" ht="14.25" customHeight="1">
      <c r="A311" s="70" t="s">
        <v>96</v>
      </c>
      <c r="B311" s="74">
        <v>200</v>
      </c>
      <c r="C311" s="77" t="s">
        <v>392</v>
      </c>
      <c r="D311" s="79">
        <v>340600</v>
      </c>
      <c r="E311" s="105">
        <v>98656.42</v>
      </c>
      <c r="F311" s="127">
        <f t="shared" si="31"/>
        <v>241943.58000000002</v>
      </c>
    </row>
    <row r="312" spans="1:6" ht="66" customHeight="1">
      <c r="A312" s="70" t="s">
        <v>393</v>
      </c>
      <c r="B312" s="74">
        <v>200</v>
      </c>
      <c r="C312" s="77" t="s">
        <v>394</v>
      </c>
      <c r="D312" s="79">
        <f aca="true" t="shared" si="33" ref="D312:E317">D313</f>
        <v>44500</v>
      </c>
      <c r="E312" s="79">
        <f t="shared" si="33"/>
        <v>8769.9</v>
      </c>
      <c r="F312" s="127">
        <f t="shared" si="31"/>
        <v>35730.1</v>
      </c>
    </row>
    <row r="313" spans="1:6" ht="21" customHeight="1" hidden="1">
      <c r="A313" s="83" t="s">
        <v>131</v>
      </c>
      <c r="B313" s="74">
        <v>200</v>
      </c>
      <c r="C313" s="77" t="s">
        <v>395</v>
      </c>
      <c r="D313" s="79">
        <f t="shared" si="33"/>
        <v>44500</v>
      </c>
      <c r="E313" s="79">
        <f t="shared" si="33"/>
        <v>8769.9</v>
      </c>
      <c r="F313" s="127">
        <f t="shared" si="31"/>
        <v>35730.1</v>
      </c>
    </row>
    <row r="314" spans="1:6" ht="23.25" customHeight="1" hidden="1">
      <c r="A314" s="70" t="s">
        <v>132</v>
      </c>
      <c r="B314" s="74">
        <v>200</v>
      </c>
      <c r="C314" s="77" t="s">
        <v>396</v>
      </c>
      <c r="D314" s="79">
        <f t="shared" si="33"/>
        <v>44500</v>
      </c>
      <c r="E314" s="79">
        <f t="shared" si="33"/>
        <v>8769.9</v>
      </c>
      <c r="F314" s="127">
        <f t="shared" si="31"/>
        <v>35730.1</v>
      </c>
    </row>
    <row r="315" spans="1:6" ht="27.75" customHeight="1">
      <c r="A315" s="70" t="s">
        <v>233</v>
      </c>
      <c r="B315" s="74">
        <v>200</v>
      </c>
      <c r="C315" s="77" t="s">
        <v>397</v>
      </c>
      <c r="D315" s="79">
        <f t="shared" si="33"/>
        <v>44500</v>
      </c>
      <c r="E315" s="79">
        <f t="shared" si="33"/>
        <v>8769.9</v>
      </c>
      <c r="F315" s="127">
        <f t="shared" si="31"/>
        <v>35730.1</v>
      </c>
    </row>
    <row r="316" spans="1:6" ht="12.75" customHeight="1">
      <c r="A316" s="70" t="s">
        <v>86</v>
      </c>
      <c r="B316" s="74">
        <v>200</v>
      </c>
      <c r="C316" s="77" t="s">
        <v>398</v>
      </c>
      <c r="D316" s="79">
        <f t="shared" si="33"/>
        <v>44500</v>
      </c>
      <c r="E316" s="79">
        <f t="shared" si="33"/>
        <v>8769.9</v>
      </c>
      <c r="F316" s="127">
        <f t="shared" si="31"/>
        <v>35730.1</v>
      </c>
    </row>
    <row r="317" spans="1:6" ht="12.75" customHeight="1">
      <c r="A317" s="70" t="s">
        <v>93</v>
      </c>
      <c r="B317" s="74">
        <v>200</v>
      </c>
      <c r="C317" s="77" t="s">
        <v>399</v>
      </c>
      <c r="D317" s="79">
        <f t="shared" si="33"/>
        <v>44500</v>
      </c>
      <c r="E317" s="79">
        <f t="shared" si="33"/>
        <v>8769.9</v>
      </c>
      <c r="F317" s="127">
        <f t="shared" si="31"/>
        <v>35730.1</v>
      </c>
    </row>
    <row r="318" spans="1:6" ht="16.5" customHeight="1">
      <c r="A318" s="70" t="s">
        <v>97</v>
      </c>
      <c r="B318" s="74">
        <v>200</v>
      </c>
      <c r="C318" s="77" t="s">
        <v>400</v>
      </c>
      <c r="D318" s="79">
        <v>44500</v>
      </c>
      <c r="E318" s="105">
        <v>8769.9</v>
      </c>
      <c r="F318" s="127">
        <f t="shared" si="31"/>
        <v>35730.1</v>
      </c>
    </row>
    <row r="319" spans="1:6" ht="75.75" customHeight="1">
      <c r="A319" s="70" t="s">
        <v>401</v>
      </c>
      <c r="B319" s="74">
        <v>200</v>
      </c>
      <c r="C319" s="77" t="s">
        <v>402</v>
      </c>
      <c r="D319" s="79">
        <f aca="true" t="shared" si="34" ref="D319:E321">D320</f>
        <v>787400</v>
      </c>
      <c r="E319" s="127">
        <f t="shared" si="34"/>
        <v>148084.91999999998</v>
      </c>
      <c r="F319" s="127">
        <f t="shared" si="31"/>
        <v>639315.0800000001</v>
      </c>
    </row>
    <row r="320" spans="1:6" ht="12.75" customHeight="1" hidden="1">
      <c r="A320" s="83" t="s">
        <v>131</v>
      </c>
      <c r="B320" s="74">
        <v>200</v>
      </c>
      <c r="C320" s="77" t="s">
        <v>403</v>
      </c>
      <c r="D320" s="79">
        <f t="shared" si="34"/>
        <v>787400</v>
      </c>
      <c r="E320" s="79">
        <f t="shared" si="34"/>
        <v>148084.91999999998</v>
      </c>
      <c r="F320" s="127">
        <f t="shared" si="31"/>
        <v>639315.0800000001</v>
      </c>
    </row>
    <row r="321" spans="1:6" ht="21.75" customHeight="1" hidden="1">
      <c r="A321" s="70" t="s">
        <v>132</v>
      </c>
      <c r="B321" s="74">
        <v>200</v>
      </c>
      <c r="C321" s="77" t="s">
        <v>404</v>
      </c>
      <c r="D321" s="79">
        <f t="shared" si="34"/>
        <v>787400</v>
      </c>
      <c r="E321" s="79">
        <f t="shared" si="34"/>
        <v>148084.91999999998</v>
      </c>
      <c r="F321" s="127">
        <f t="shared" si="31"/>
        <v>639315.0800000001</v>
      </c>
    </row>
    <row r="322" spans="1:6" ht="27" customHeight="1">
      <c r="A322" s="70" t="s">
        <v>233</v>
      </c>
      <c r="B322" s="74">
        <v>200</v>
      </c>
      <c r="C322" s="77" t="s">
        <v>405</v>
      </c>
      <c r="D322" s="79">
        <f>D323+D328</f>
        <v>787400</v>
      </c>
      <c r="E322" s="127">
        <f>E323+E328</f>
        <v>148084.91999999998</v>
      </c>
      <c r="F322" s="127">
        <f t="shared" si="31"/>
        <v>639315.0800000001</v>
      </c>
    </row>
    <row r="323" spans="1:6" ht="15" customHeight="1">
      <c r="A323" s="70" t="s">
        <v>86</v>
      </c>
      <c r="B323" s="74">
        <v>200</v>
      </c>
      <c r="C323" s="77" t="s">
        <v>406</v>
      </c>
      <c r="D323" s="79">
        <f>D324+D327</f>
        <v>616700</v>
      </c>
      <c r="E323" s="79">
        <f>E324</f>
        <v>111823.92</v>
      </c>
      <c r="F323" s="127">
        <f t="shared" si="31"/>
        <v>504876.08</v>
      </c>
    </row>
    <row r="324" spans="1:6" ht="15" customHeight="1">
      <c r="A324" s="70" t="s">
        <v>93</v>
      </c>
      <c r="B324" s="74">
        <v>200</v>
      </c>
      <c r="C324" s="77" t="s">
        <v>407</v>
      </c>
      <c r="D324" s="79">
        <f>D325+D326</f>
        <v>616700</v>
      </c>
      <c r="E324" s="127">
        <f>E325+E326</f>
        <v>111823.92</v>
      </c>
      <c r="F324" s="127">
        <f t="shared" si="31"/>
        <v>504876.08</v>
      </c>
    </row>
    <row r="325" spans="1:6" ht="15" customHeight="1">
      <c r="A325" s="70" t="s">
        <v>97</v>
      </c>
      <c r="B325" s="74">
        <v>200</v>
      </c>
      <c r="C325" s="77" t="s">
        <v>408</v>
      </c>
      <c r="D325" s="79">
        <v>389100</v>
      </c>
      <c r="E325" s="105">
        <v>74461.34</v>
      </c>
      <c r="F325" s="127">
        <f t="shared" si="31"/>
        <v>314638.66000000003</v>
      </c>
    </row>
    <row r="326" spans="1:6" ht="15" customHeight="1">
      <c r="A326" s="70" t="s">
        <v>98</v>
      </c>
      <c r="B326" s="74">
        <v>200</v>
      </c>
      <c r="C326" s="77" t="s">
        <v>409</v>
      </c>
      <c r="D326" s="79">
        <v>227600</v>
      </c>
      <c r="E326" s="105">
        <v>37362.58</v>
      </c>
      <c r="F326" s="127">
        <f t="shared" si="31"/>
        <v>190237.41999999998</v>
      </c>
    </row>
    <row r="327" spans="1:6" ht="12" customHeight="1" hidden="1">
      <c r="A327" s="70" t="s">
        <v>99</v>
      </c>
      <c r="B327" s="74">
        <v>200</v>
      </c>
      <c r="C327" s="77" t="s">
        <v>410</v>
      </c>
      <c r="D327" s="79"/>
      <c r="E327" s="79" t="s">
        <v>75</v>
      </c>
      <c r="F327" s="127" t="e">
        <f t="shared" si="31"/>
        <v>#VALUE!</v>
      </c>
    </row>
    <row r="328" spans="1:6" ht="16.5" customHeight="1">
      <c r="A328" s="70" t="s">
        <v>100</v>
      </c>
      <c r="B328" s="74">
        <v>200</v>
      </c>
      <c r="C328" s="77" t="s">
        <v>411</v>
      </c>
      <c r="D328" s="79">
        <f>D329</f>
        <v>170700</v>
      </c>
      <c r="E328" s="79">
        <f>E329</f>
        <v>36261</v>
      </c>
      <c r="F328" s="127">
        <f t="shared" si="31"/>
        <v>134439</v>
      </c>
    </row>
    <row r="329" spans="1:6" ht="16.5" customHeight="1">
      <c r="A329" s="70" t="s">
        <v>101</v>
      </c>
      <c r="B329" s="74">
        <v>200</v>
      </c>
      <c r="C329" s="77" t="s">
        <v>412</v>
      </c>
      <c r="D329" s="79">
        <v>170700</v>
      </c>
      <c r="E329" s="79">
        <v>36261</v>
      </c>
      <c r="F329" s="127">
        <f t="shared" si="31"/>
        <v>134439</v>
      </c>
    </row>
    <row r="330" spans="1:6" ht="92.25" customHeight="1" hidden="1">
      <c r="A330" s="70" t="s">
        <v>634</v>
      </c>
      <c r="B330" s="74">
        <v>200</v>
      </c>
      <c r="C330" s="77" t="s">
        <v>635</v>
      </c>
      <c r="D330" s="79"/>
      <c r="E330" s="79"/>
      <c r="F330" s="127">
        <f t="shared" si="31"/>
        <v>0</v>
      </c>
    </row>
    <row r="331" spans="1:6" ht="24" customHeight="1" hidden="1">
      <c r="A331" s="70" t="s">
        <v>233</v>
      </c>
      <c r="B331" s="74">
        <v>200</v>
      </c>
      <c r="C331" s="77" t="s">
        <v>636</v>
      </c>
      <c r="D331" s="79"/>
      <c r="E331" s="79"/>
      <c r="F331" s="127">
        <f t="shared" si="31"/>
        <v>0</v>
      </c>
    </row>
    <row r="332" spans="1:6" ht="14.25" customHeight="1" hidden="1">
      <c r="A332" s="70" t="s">
        <v>100</v>
      </c>
      <c r="B332" s="74">
        <v>200</v>
      </c>
      <c r="C332" s="77" t="s">
        <v>637</v>
      </c>
      <c r="D332" s="79"/>
      <c r="E332" s="79"/>
      <c r="F332" s="127">
        <f t="shared" si="31"/>
        <v>0</v>
      </c>
    </row>
    <row r="333" spans="1:6" ht="12.75" customHeight="1" hidden="1">
      <c r="A333" s="70" t="s">
        <v>540</v>
      </c>
      <c r="B333" s="74">
        <v>200</v>
      </c>
      <c r="C333" s="77" t="s">
        <v>638</v>
      </c>
      <c r="D333" s="79"/>
      <c r="E333" s="79"/>
      <c r="F333" s="127">
        <f t="shared" si="31"/>
        <v>0</v>
      </c>
    </row>
    <row r="334" spans="1:6" ht="12.75" customHeight="1" hidden="1">
      <c r="A334" s="70" t="s">
        <v>256</v>
      </c>
      <c r="B334" s="74">
        <v>200</v>
      </c>
      <c r="C334" s="77" t="s">
        <v>682</v>
      </c>
      <c r="D334" s="79"/>
      <c r="E334" s="79"/>
      <c r="F334" s="127">
        <f t="shared" si="31"/>
        <v>0</v>
      </c>
    </row>
    <row r="335" spans="1:6" ht="57" customHeight="1" hidden="1">
      <c r="A335" s="70" t="s">
        <v>677</v>
      </c>
      <c r="B335" s="74">
        <v>200</v>
      </c>
      <c r="C335" s="77" t="s">
        <v>681</v>
      </c>
      <c r="D335" s="79"/>
      <c r="E335" s="79"/>
      <c r="F335" s="127">
        <f t="shared" si="31"/>
        <v>0</v>
      </c>
    </row>
    <row r="336" spans="1:6" ht="22.5" customHeight="1" hidden="1">
      <c r="A336" s="70" t="s">
        <v>676</v>
      </c>
      <c r="B336" s="74">
        <v>200</v>
      </c>
      <c r="C336" s="77" t="s">
        <v>680</v>
      </c>
      <c r="D336" s="79"/>
      <c r="E336" s="79"/>
      <c r="F336" s="127">
        <f t="shared" si="31"/>
        <v>0</v>
      </c>
    </row>
    <row r="337" spans="1:6" ht="15.75" customHeight="1" hidden="1">
      <c r="A337" s="70" t="s">
        <v>100</v>
      </c>
      <c r="B337" s="74">
        <v>200</v>
      </c>
      <c r="C337" s="77" t="s">
        <v>679</v>
      </c>
      <c r="D337" s="79"/>
      <c r="E337" s="79"/>
      <c r="F337" s="127">
        <f t="shared" si="31"/>
        <v>0</v>
      </c>
    </row>
    <row r="338" spans="1:6" ht="12.75" customHeight="1" hidden="1">
      <c r="A338" s="70" t="s">
        <v>540</v>
      </c>
      <c r="B338" s="74">
        <v>200</v>
      </c>
      <c r="C338" s="77" t="s">
        <v>678</v>
      </c>
      <c r="D338" s="79"/>
      <c r="E338" s="79"/>
      <c r="F338" s="127">
        <f t="shared" si="31"/>
        <v>0</v>
      </c>
    </row>
    <row r="339" spans="1:6" ht="12" customHeight="1">
      <c r="A339" s="78" t="s">
        <v>119</v>
      </c>
      <c r="B339" s="74">
        <v>200</v>
      </c>
      <c r="C339" s="106" t="s">
        <v>120</v>
      </c>
      <c r="D339" s="79">
        <f>D340</f>
        <v>1944200</v>
      </c>
      <c r="E339" s="79">
        <f>E340</f>
        <v>291817.19</v>
      </c>
      <c r="F339" s="127">
        <f t="shared" si="31"/>
        <v>1652382.81</v>
      </c>
    </row>
    <row r="340" spans="1:6" ht="14.25" customHeight="1">
      <c r="A340" s="70" t="s">
        <v>121</v>
      </c>
      <c r="B340" s="74">
        <v>200</v>
      </c>
      <c r="C340" s="106" t="s">
        <v>122</v>
      </c>
      <c r="D340" s="79">
        <f>D341</f>
        <v>1944200</v>
      </c>
      <c r="E340" s="79">
        <f>E341</f>
        <v>291817.19</v>
      </c>
      <c r="F340" s="127">
        <f t="shared" si="31"/>
        <v>1652382.81</v>
      </c>
    </row>
    <row r="341" spans="1:6" ht="21" customHeight="1" hidden="1">
      <c r="A341" s="70" t="s">
        <v>413</v>
      </c>
      <c r="B341" s="74">
        <v>200</v>
      </c>
      <c r="C341" s="106" t="s">
        <v>414</v>
      </c>
      <c r="D341" s="79">
        <f>D342+D350</f>
        <v>1944200</v>
      </c>
      <c r="E341" s="79">
        <f>E342+E350</f>
        <v>291817.19</v>
      </c>
      <c r="F341" s="127">
        <f t="shared" si="31"/>
        <v>1652382.81</v>
      </c>
    </row>
    <row r="342" spans="1:6" ht="18.75" customHeight="1">
      <c r="A342" s="70" t="s">
        <v>415</v>
      </c>
      <c r="B342" s="74">
        <v>200</v>
      </c>
      <c r="C342" s="106" t="s">
        <v>417</v>
      </c>
      <c r="D342" s="79">
        <f aca="true" t="shared" si="35" ref="D342:E348">D343</f>
        <v>537800</v>
      </c>
      <c r="E342" s="79">
        <f t="shared" si="35"/>
        <v>70113.76</v>
      </c>
      <c r="F342" s="127">
        <f t="shared" si="31"/>
        <v>467686.24</v>
      </c>
    </row>
    <row r="343" spans="1:6" ht="63.75" hidden="1">
      <c r="A343" s="70" t="s">
        <v>416</v>
      </c>
      <c r="B343" s="74">
        <v>200</v>
      </c>
      <c r="C343" s="106" t="s">
        <v>418</v>
      </c>
      <c r="D343" s="79">
        <f t="shared" si="35"/>
        <v>537800</v>
      </c>
      <c r="E343" s="79">
        <f t="shared" si="35"/>
        <v>70113.76</v>
      </c>
      <c r="F343" s="127">
        <f t="shared" si="31"/>
        <v>467686.24</v>
      </c>
    </row>
    <row r="344" spans="1:6" ht="22.5" customHeight="1" hidden="1">
      <c r="A344" s="70" t="s">
        <v>419</v>
      </c>
      <c r="B344" s="74">
        <v>200</v>
      </c>
      <c r="C344" s="106" t="s">
        <v>420</v>
      </c>
      <c r="D344" s="79">
        <f t="shared" si="35"/>
        <v>537800</v>
      </c>
      <c r="E344" s="79">
        <f t="shared" si="35"/>
        <v>70113.76</v>
      </c>
      <c r="F344" s="127">
        <f t="shared" si="31"/>
        <v>467686.24</v>
      </c>
    </row>
    <row r="345" spans="1:6" ht="12" customHeight="1" hidden="1">
      <c r="A345" s="70" t="s">
        <v>180</v>
      </c>
      <c r="B345" s="74">
        <v>200</v>
      </c>
      <c r="C345" s="106" t="s">
        <v>421</v>
      </c>
      <c r="D345" s="79">
        <f t="shared" si="35"/>
        <v>537800</v>
      </c>
      <c r="E345" s="79">
        <f t="shared" si="35"/>
        <v>70113.76</v>
      </c>
      <c r="F345" s="127">
        <f t="shared" si="31"/>
        <v>467686.24</v>
      </c>
    </row>
    <row r="346" spans="1:6" ht="54.75" customHeight="1">
      <c r="A346" s="70" t="s">
        <v>422</v>
      </c>
      <c r="B346" s="74">
        <v>200</v>
      </c>
      <c r="C346" s="106" t="s">
        <v>423</v>
      </c>
      <c r="D346" s="79">
        <f t="shared" si="35"/>
        <v>537800</v>
      </c>
      <c r="E346" s="79">
        <f t="shared" si="35"/>
        <v>70113.76</v>
      </c>
      <c r="F346" s="127">
        <f t="shared" si="31"/>
        <v>467686.24</v>
      </c>
    </row>
    <row r="347" spans="1:6" ht="13.5" customHeight="1">
      <c r="A347" s="70" t="s">
        <v>86</v>
      </c>
      <c r="B347" s="74">
        <v>200</v>
      </c>
      <c r="C347" s="106" t="s">
        <v>424</v>
      </c>
      <c r="D347" s="79">
        <f t="shared" si="35"/>
        <v>537800</v>
      </c>
      <c r="E347" s="79">
        <f t="shared" si="35"/>
        <v>70113.76</v>
      </c>
      <c r="F347" s="127">
        <f t="shared" si="31"/>
        <v>467686.24</v>
      </c>
    </row>
    <row r="348" spans="1:6" ht="14.25" customHeight="1">
      <c r="A348" s="70" t="s">
        <v>155</v>
      </c>
      <c r="B348" s="74">
        <v>200</v>
      </c>
      <c r="C348" s="106" t="s">
        <v>425</v>
      </c>
      <c r="D348" s="79">
        <f t="shared" si="35"/>
        <v>537800</v>
      </c>
      <c r="E348" s="79">
        <f t="shared" si="35"/>
        <v>70113.76</v>
      </c>
      <c r="F348" s="127">
        <f t="shared" si="31"/>
        <v>467686.24</v>
      </c>
    </row>
    <row r="349" spans="1:6" ht="27.75" customHeight="1">
      <c r="A349" s="70" t="s">
        <v>426</v>
      </c>
      <c r="B349" s="74">
        <v>200</v>
      </c>
      <c r="C349" s="106" t="s">
        <v>427</v>
      </c>
      <c r="D349" s="79">
        <v>537800</v>
      </c>
      <c r="E349" s="79">
        <v>70113.76</v>
      </c>
      <c r="F349" s="127">
        <f t="shared" si="31"/>
        <v>467686.24</v>
      </c>
    </row>
    <row r="350" spans="1:6" ht="18.75" customHeight="1">
      <c r="A350" s="70" t="s">
        <v>428</v>
      </c>
      <c r="B350" s="74">
        <v>200</v>
      </c>
      <c r="C350" s="106" t="s">
        <v>429</v>
      </c>
      <c r="D350" s="79">
        <f aca="true" t="shared" si="36" ref="D350:E356">D351</f>
        <v>1406400</v>
      </c>
      <c r="E350" s="79">
        <f t="shared" si="36"/>
        <v>221703.43</v>
      </c>
      <c r="F350" s="127">
        <f t="shared" si="31"/>
        <v>1184696.57</v>
      </c>
    </row>
    <row r="351" spans="1:6" ht="66" customHeight="1" hidden="1">
      <c r="A351" s="70" t="s">
        <v>430</v>
      </c>
      <c r="B351" s="74">
        <v>200</v>
      </c>
      <c r="C351" s="106" t="s">
        <v>431</v>
      </c>
      <c r="D351" s="79">
        <f t="shared" si="36"/>
        <v>1406400</v>
      </c>
      <c r="E351" s="79">
        <f t="shared" si="36"/>
        <v>221703.43</v>
      </c>
      <c r="F351" s="127">
        <f t="shared" si="31"/>
        <v>1184696.57</v>
      </c>
    </row>
    <row r="352" spans="1:6" ht="21.75" customHeight="1" hidden="1">
      <c r="A352" s="70" t="s">
        <v>419</v>
      </c>
      <c r="B352" s="74">
        <v>200</v>
      </c>
      <c r="C352" s="106" t="s">
        <v>432</v>
      </c>
      <c r="D352" s="79">
        <f t="shared" si="36"/>
        <v>1406400</v>
      </c>
      <c r="E352" s="79">
        <f t="shared" si="36"/>
        <v>221703.43</v>
      </c>
      <c r="F352" s="127">
        <f t="shared" si="31"/>
        <v>1184696.57</v>
      </c>
    </row>
    <row r="353" spans="1:6" ht="12.75" customHeight="1" hidden="1">
      <c r="A353" s="70" t="s">
        <v>180</v>
      </c>
      <c r="B353" s="74">
        <v>200</v>
      </c>
      <c r="C353" s="106" t="s">
        <v>433</v>
      </c>
      <c r="D353" s="79">
        <f t="shared" si="36"/>
        <v>1406400</v>
      </c>
      <c r="E353" s="79">
        <f t="shared" si="36"/>
        <v>221703.43</v>
      </c>
      <c r="F353" s="127">
        <f t="shared" si="31"/>
        <v>1184696.57</v>
      </c>
    </row>
    <row r="354" spans="1:6" ht="51" customHeight="1">
      <c r="A354" s="70" t="s">
        <v>422</v>
      </c>
      <c r="B354" s="74">
        <v>200</v>
      </c>
      <c r="C354" s="106" t="s">
        <v>434</v>
      </c>
      <c r="D354" s="79">
        <f t="shared" si="36"/>
        <v>1406400</v>
      </c>
      <c r="E354" s="79">
        <f t="shared" si="36"/>
        <v>221703.43</v>
      </c>
      <c r="F354" s="127">
        <f t="shared" si="31"/>
        <v>1184696.57</v>
      </c>
    </row>
    <row r="355" spans="1:6" ht="16.5" customHeight="1">
      <c r="A355" s="70" t="s">
        <v>86</v>
      </c>
      <c r="B355" s="74">
        <v>200</v>
      </c>
      <c r="C355" s="106" t="s">
        <v>435</v>
      </c>
      <c r="D355" s="79">
        <f t="shared" si="36"/>
        <v>1406400</v>
      </c>
      <c r="E355" s="79">
        <f t="shared" si="36"/>
        <v>221703.43</v>
      </c>
      <c r="F355" s="127">
        <f t="shared" si="31"/>
        <v>1184696.57</v>
      </c>
    </row>
    <row r="356" spans="1:6" ht="12.75" customHeight="1">
      <c r="A356" s="70" t="s">
        <v>155</v>
      </c>
      <c r="B356" s="74">
        <v>200</v>
      </c>
      <c r="C356" s="106" t="s">
        <v>436</v>
      </c>
      <c r="D356" s="79">
        <f t="shared" si="36"/>
        <v>1406400</v>
      </c>
      <c r="E356" s="79">
        <f t="shared" si="36"/>
        <v>221703.43</v>
      </c>
      <c r="F356" s="127">
        <f t="shared" si="31"/>
        <v>1184696.57</v>
      </c>
    </row>
    <row r="357" spans="1:6" ht="25.5" customHeight="1">
      <c r="A357" s="70" t="s">
        <v>426</v>
      </c>
      <c r="B357" s="74">
        <v>200</v>
      </c>
      <c r="C357" s="106" t="s">
        <v>437</v>
      </c>
      <c r="D357" s="79">
        <v>1406400</v>
      </c>
      <c r="E357" s="79">
        <v>221703.43</v>
      </c>
      <c r="F357" s="127">
        <f t="shared" si="31"/>
        <v>1184696.57</v>
      </c>
    </row>
    <row r="358" spans="1:6" ht="15" customHeight="1">
      <c r="A358" s="78" t="s">
        <v>162</v>
      </c>
      <c r="B358" s="74">
        <v>200</v>
      </c>
      <c r="C358" s="77" t="s">
        <v>163</v>
      </c>
      <c r="D358" s="79">
        <f aca="true" t="shared" si="37" ref="D358:E366">D359</f>
        <v>18000</v>
      </c>
      <c r="E358" s="79">
        <f t="shared" si="37"/>
        <v>4500</v>
      </c>
      <c r="F358" s="127">
        <f t="shared" si="31"/>
        <v>13500</v>
      </c>
    </row>
    <row r="359" spans="1:6" ht="15" customHeight="1">
      <c r="A359" s="70" t="s">
        <v>640</v>
      </c>
      <c r="B359" s="74">
        <v>200</v>
      </c>
      <c r="C359" s="77" t="s">
        <v>639</v>
      </c>
      <c r="D359" s="79">
        <f t="shared" si="37"/>
        <v>18000</v>
      </c>
      <c r="E359" s="79">
        <f t="shared" si="37"/>
        <v>4500</v>
      </c>
      <c r="F359" s="127">
        <f t="shared" si="31"/>
        <v>13500</v>
      </c>
    </row>
    <row r="360" spans="1:6" ht="22.5" customHeight="1" hidden="1">
      <c r="A360" s="70" t="s">
        <v>274</v>
      </c>
      <c r="B360" s="74">
        <v>200</v>
      </c>
      <c r="C360" s="77" t="s">
        <v>438</v>
      </c>
      <c r="D360" s="79">
        <f t="shared" si="37"/>
        <v>18000</v>
      </c>
      <c r="E360" s="79">
        <f t="shared" si="37"/>
        <v>4500</v>
      </c>
      <c r="F360" s="127">
        <f t="shared" si="31"/>
        <v>13500</v>
      </c>
    </row>
    <row r="361" spans="1:6" ht="56.25" customHeight="1">
      <c r="A361" s="70" t="s">
        <v>439</v>
      </c>
      <c r="B361" s="74">
        <v>200</v>
      </c>
      <c r="C361" s="77" t="s">
        <v>641</v>
      </c>
      <c r="D361" s="79">
        <f t="shared" si="37"/>
        <v>18000</v>
      </c>
      <c r="E361" s="79">
        <f t="shared" si="37"/>
        <v>4500</v>
      </c>
      <c r="F361" s="127">
        <f t="shared" si="31"/>
        <v>13500</v>
      </c>
    </row>
    <row r="362" spans="1:6" ht="101.25" customHeight="1">
      <c r="A362" s="70" t="s">
        <v>642</v>
      </c>
      <c r="B362" s="74">
        <v>200</v>
      </c>
      <c r="C362" s="77" t="s">
        <v>644</v>
      </c>
      <c r="D362" s="79">
        <f t="shared" si="37"/>
        <v>18000</v>
      </c>
      <c r="E362" s="79">
        <f t="shared" si="37"/>
        <v>4500</v>
      </c>
      <c r="F362" s="127">
        <f t="shared" si="31"/>
        <v>13500</v>
      </c>
    </row>
    <row r="363" spans="1:6" ht="13.5" customHeight="1" hidden="1">
      <c r="A363" s="70" t="s">
        <v>164</v>
      </c>
      <c r="B363" s="74">
        <v>200</v>
      </c>
      <c r="C363" s="77" t="s">
        <v>440</v>
      </c>
      <c r="D363" s="79">
        <f t="shared" si="37"/>
        <v>18000</v>
      </c>
      <c r="E363" s="79">
        <f t="shared" si="37"/>
        <v>4500</v>
      </c>
      <c r="F363" s="127">
        <f t="shared" si="31"/>
        <v>13500</v>
      </c>
    </row>
    <row r="364" spans="1:6" ht="15" customHeight="1">
      <c r="A364" s="70" t="s">
        <v>643</v>
      </c>
      <c r="B364" s="74">
        <v>200</v>
      </c>
      <c r="C364" s="77" t="s">
        <v>645</v>
      </c>
      <c r="D364" s="79">
        <f t="shared" si="37"/>
        <v>18000</v>
      </c>
      <c r="E364" s="79">
        <f t="shared" si="37"/>
        <v>4500</v>
      </c>
      <c r="F364" s="127">
        <f t="shared" si="31"/>
        <v>13500</v>
      </c>
    </row>
    <row r="365" spans="1:6" ht="12.75" customHeight="1">
      <c r="A365" s="70" t="s">
        <v>86</v>
      </c>
      <c r="B365" s="74">
        <v>200</v>
      </c>
      <c r="C365" s="77" t="s">
        <v>646</v>
      </c>
      <c r="D365" s="79">
        <f t="shared" si="37"/>
        <v>18000</v>
      </c>
      <c r="E365" s="79">
        <f t="shared" si="37"/>
        <v>4500</v>
      </c>
      <c r="F365" s="127">
        <f t="shared" si="31"/>
        <v>13500</v>
      </c>
    </row>
    <row r="366" spans="1:6" ht="12.75" customHeight="1">
      <c r="A366" s="70" t="s">
        <v>165</v>
      </c>
      <c r="B366" s="74">
        <v>200</v>
      </c>
      <c r="C366" s="77" t="s">
        <v>647</v>
      </c>
      <c r="D366" s="79">
        <f t="shared" si="37"/>
        <v>18000</v>
      </c>
      <c r="E366" s="79">
        <f t="shared" si="37"/>
        <v>4500</v>
      </c>
      <c r="F366" s="127">
        <f t="shared" si="31"/>
        <v>13500</v>
      </c>
    </row>
    <row r="367" spans="1:6" ht="29.25" customHeight="1">
      <c r="A367" s="70" t="s">
        <v>166</v>
      </c>
      <c r="B367" s="74">
        <v>200</v>
      </c>
      <c r="C367" s="77" t="s">
        <v>648</v>
      </c>
      <c r="D367" s="79">
        <v>18000</v>
      </c>
      <c r="E367" s="105">
        <v>4500</v>
      </c>
      <c r="F367" s="80">
        <f>D367-E367</f>
        <v>13500</v>
      </c>
    </row>
    <row r="368" spans="1:6" ht="19.5" customHeight="1">
      <c r="A368" s="78" t="s">
        <v>123</v>
      </c>
      <c r="B368" s="74">
        <v>200</v>
      </c>
      <c r="C368" s="77" t="s">
        <v>124</v>
      </c>
      <c r="D368" s="79">
        <f aca="true" t="shared" si="38" ref="D368:F375">D369</f>
        <v>7600</v>
      </c>
      <c r="E368" s="79" t="s">
        <v>75</v>
      </c>
      <c r="F368" s="79">
        <v>7600</v>
      </c>
    </row>
    <row r="369" spans="1:6" ht="12" customHeight="1">
      <c r="A369" s="70" t="s">
        <v>125</v>
      </c>
      <c r="B369" s="74">
        <v>200</v>
      </c>
      <c r="C369" s="77" t="s">
        <v>126</v>
      </c>
      <c r="D369" s="79">
        <f>D371+D378</f>
        <v>7600</v>
      </c>
      <c r="E369" s="79" t="s">
        <v>75</v>
      </c>
      <c r="F369" s="79">
        <v>7600</v>
      </c>
    </row>
    <row r="370" spans="1:6" ht="21.75" customHeight="1" hidden="1">
      <c r="A370" s="70" t="s">
        <v>441</v>
      </c>
      <c r="B370" s="74">
        <v>200</v>
      </c>
      <c r="C370" s="77" t="s">
        <v>442</v>
      </c>
      <c r="D370" s="79">
        <f t="shared" si="38"/>
        <v>3600</v>
      </c>
      <c r="E370" s="79" t="s">
        <v>75</v>
      </c>
      <c r="F370" s="79">
        <f>F371</f>
        <v>3600</v>
      </c>
    </row>
    <row r="371" spans="1:6" ht="21" customHeight="1">
      <c r="A371" s="70" t="s">
        <v>443</v>
      </c>
      <c r="B371" s="74">
        <v>200</v>
      </c>
      <c r="C371" s="77" t="s">
        <v>444</v>
      </c>
      <c r="D371" s="79">
        <f t="shared" si="38"/>
        <v>3600</v>
      </c>
      <c r="E371" s="79" t="str">
        <f t="shared" si="38"/>
        <v>-</v>
      </c>
      <c r="F371" s="79">
        <f t="shared" si="38"/>
        <v>3600</v>
      </c>
    </row>
    <row r="372" spans="1:6" ht="66.75" customHeight="1">
      <c r="A372" s="70" t="s">
        <v>445</v>
      </c>
      <c r="B372" s="74">
        <v>200</v>
      </c>
      <c r="C372" s="77" t="s">
        <v>446</v>
      </c>
      <c r="D372" s="79">
        <f t="shared" si="38"/>
        <v>3600</v>
      </c>
      <c r="E372" s="79" t="str">
        <f t="shared" si="38"/>
        <v>-</v>
      </c>
      <c r="F372" s="79">
        <f t="shared" si="38"/>
        <v>3600</v>
      </c>
    </row>
    <row r="373" spans="1:6" ht="22.5" customHeight="1" hidden="1">
      <c r="A373" s="83" t="s">
        <v>131</v>
      </c>
      <c r="B373" s="74">
        <v>200</v>
      </c>
      <c r="C373" s="77" t="s">
        <v>447</v>
      </c>
      <c r="D373" s="79">
        <f t="shared" si="38"/>
        <v>3600</v>
      </c>
      <c r="E373" s="79" t="str">
        <f t="shared" si="38"/>
        <v>-</v>
      </c>
      <c r="F373" s="79">
        <f t="shared" si="38"/>
        <v>3600</v>
      </c>
    </row>
    <row r="374" spans="1:6" ht="24" customHeight="1" hidden="1">
      <c r="A374" s="70" t="s">
        <v>132</v>
      </c>
      <c r="B374" s="74">
        <v>200</v>
      </c>
      <c r="C374" s="77" t="s">
        <v>448</v>
      </c>
      <c r="D374" s="79">
        <f t="shared" si="38"/>
        <v>3600</v>
      </c>
      <c r="E374" s="79" t="str">
        <f t="shared" si="38"/>
        <v>-</v>
      </c>
      <c r="F374" s="79">
        <f t="shared" si="38"/>
        <v>3600</v>
      </c>
    </row>
    <row r="375" spans="1:6" ht="29.25" customHeight="1">
      <c r="A375" s="70" t="s">
        <v>233</v>
      </c>
      <c r="B375" s="74">
        <v>200</v>
      </c>
      <c r="C375" s="77" t="s">
        <v>449</v>
      </c>
      <c r="D375" s="79">
        <f>D376</f>
        <v>3600</v>
      </c>
      <c r="E375" s="79" t="str">
        <f t="shared" si="38"/>
        <v>-</v>
      </c>
      <c r="F375" s="79">
        <f t="shared" si="38"/>
        <v>3600</v>
      </c>
    </row>
    <row r="376" spans="1:6" ht="16.5" customHeight="1">
      <c r="A376" s="70" t="s">
        <v>86</v>
      </c>
      <c r="B376" s="74">
        <v>200</v>
      </c>
      <c r="C376" s="77" t="s">
        <v>450</v>
      </c>
      <c r="D376" s="79">
        <f>D377</f>
        <v>3600</v>
      </c>
      <c r="E376" s="79" t="s">
        <v>75</v>
      </c>
      <c r="F376" s="79">
        <f>F377</f>
        <v>3600</v>
      </c>
    </row>
    <row r="377" spans="1:6" ht="16.5" customHeight="1">
      <c r="A377" s="70" t="s">
        <v>99</v>
      </c>
      <c r="B377" s="74">
        <v>200</v>
      </c>
      <c r="C377" s="77" t="s">
        <v>451</v>
      </c>
      <c r="D377" s="79">
        <v>3600</v>
      </c>
      <c r="E377" s="79" t="s">
        <v>75</v>
      </c>
      <c r="F377" s="79">
        <v>3600</v>
      </c>
    </row>
    <row r="378" spans="1:6" ht="23.25" customHeight="1">
      <c r="A378" s="70" t="s">
        <v>649</v>
      </c>
      <c r="B378" s="74">
        <v>200</v>
      </c>
      <c r="C378" s="77" t="s">
        <v>650</v>
      </c>
      <c r="D378" s="79">
        <f>D379</f>
        <v>4000</v>
      </c>
      <c r="E378" s="79" t="str">
        <f aca="true" t="shared" si="39" ref="E378:F381">E379</f>
        <v>-</v>
      </c>
      <c r="F378" s="79">
        <f t="shared" si="39"/>
        <v>4000</v>
      </c>
    </row>
    <row r="379" spans="1:6" ht="72" customHeight="1">
      <c r="A379" s="70" t="s">
        <v>651</v>
      </c>
      <c r="B379" s="74">
        <v>200</v>
      </c>
      <c r="C379" s="77" t="s">
        <v>652</v>
      </c>
      <c r="D379" s="79">
        <f>D380</f>
        <v>4000</v>
      </c>
      <c r="E379" s="79" t="str">
        <f t="shared" si="39"/>
        <v>-</v>
      </c>
      <c r="F379" s="79">
        <f t="shared" si="39"/>
        <v>4000</v>
      </c>
    </row>
    <row r="380" spans="1:6" ht="13.5" customHeight="1">
      <c r="A380" s="70" t="s">
        <v>233</v>
      </c>
      <c r="B380" s="74"/>
      <c r="C380" s="77" t="s">
        <v>653</v>
      </c>
      <c r="D380" s="79">
        <f>D381</f>
        <v>4000</v>
      </c>
      <c r="E380" s="79" t="str">
        <f t="shared" si="39"/>
        <v>-</v>
      </c>
      <c r="F380" s="79">
        <f t="shared" si="39"/>
        <v>4000</v>
      </c>
    </row>
    <row r="381" spans="1:6" ht="12" customHeight="1">
      <c r="A381" s="70" t="s">
        <v>100</v>
      </c>
      <c r="B381" s="74">
        <v>200</v>
      </c>
      <c r="C381" s="77" t="s">
        <v>654</v>
      </c>
      <c r="D381" s="79">
        <f>D382</f>
        <v>4000</v>
      </c>
      <c r="E381" s="79" t="str">
        <f t="shared" si="39"/>
        <v>-</v>
      </c>
      <c r="F381" s="79">
        <f t="shared" si="39"/>
        <v>4000</v>
      </c>
    </row>
    <row r="382" spans="1:6" ht="12.75" customHeight="1">
      <c r="A382" s="70" t="s">
        <v>101</v>
      </c>
      <c r="B382" s="74">
        <v>200</v>
      </c>
      <c r="C382" s="77" t="s">
        <v>655</v>
      </c>
      <c r="D382" s="79">
        <v>4000</v>
      </c>
      <c r="E382" s="79" t="s">
        <v>75</v>
      </c>
      <c r="F382" s="79">
        <v>4000</v>
      </c>
    </row>
    <row r="383" spans="1:6" ht="12.75" customHeight="1">
      <c r="A383" s="96"/>
      <c r="B383" s="97"/>
      <c r="C383" s="98"/>
      <c r="D383" s="99"/>
      <c r="E383" s="99"/>
      <c r="F383" s="98"/>
    </row>
    <row r="384" spans="1:6" ht="19.5" customHeight="1">
      <c r="A384" s="100" t="s">
        <v>15</v>
      </c>
      <c r="B384" s="101">
        <v>450</v>
      </c>
      <c r="C384" s="102" t="s">
        <v>14</v>
      </c>
      <c r="D384" s="103" t="s">
        <v>75</v>
      </c>
      <c r="E384" s="103">
        <v>-179712.87</v>
      </c>
      <c r="F384" s="102" t="s">
        <v>23</v>
      </c>
    </row>
  </sheetData>
  <sheetProtection/>
  <mergeCells count="5">
    <mergeCell ref="B5:B6"/>
    <mergeCell ref="C5:C6"/>
    <mergeCell ref="D5:D6"/>
    <mergeCell ref="E5:E6"/>
    <mergeCell ref="F5:F6"/>
  </mergeCells>
  <printOptions/>
  <pageMargins left="0.7874015748031497" right="0.1968503937007874" top="0.5905511811023623" bottom="0.1968503937007874" header="0.5118110236220472" footer="0.5118110236220472"/>
  <pageSetup horizontalDpi="600" verticalDpi="600" orientation="portrait" paperSize="9" scale="72" r:id="rId1"/>
  <rowBreaks count="4" manualBreakCount="4">
    <brk id="79" max="255" man="1"/>
    <brk id="145" max="5" man="1"/>
    <brk id="213" max="255" man="1"/>
    <brk id="2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User</cp:lastModifiedBy>
  <cp:lastPrinted>2015-02-09T08:01:53Z</cp:lastPrinted>
  <dcterms:created xsi:type="dcterms:W3CDTF">1999-06-18T11:49:53Z</dcterms:created>
  <dcterms:modified xsi:type="dcterms:W3CDTF">2015-04-16T10:09:07Z</dcterms:modified>
  <cp:category/>
  <cp:version/>
  <cp:contentType/>
  <cp:contentStatus/>
</cp:coreProperties>
</file>