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Лист1!$A$1:$F$119</definedName>
  </definedNames>
  <calcPr calcId="125725"/>
</workbook>
</file>

<file path=xl/calcChain.xml><?xml version="1.0" encoding="utf-8"?>
<calcChain xmlns="http://schemas.openxmlformats.org/spreadsheetml/2006/main">
  <c r="F351" i="4"/>
  <c r="E351"/>
  <c r="D351"/>
  <c r="F334"/>
  <c r="E334"/>
  <c r="D334"/>
  <c r="D335"/>
  <c r="E335"/>
  <c r="F335" s="1"/>
  <c r="F249"/>
  <c r="F250"/>
  <c r="F260"/>
  <c r="E146"/>
  <c r="E145" s="1"/>
  <c r="E144" s="1"/>
  <c r="E143" s="1"/>
  <c r="E321"/>
  <c r="E320" s="1"/>
  <c r="E319" s="1"/>
  <c r="E317" s="1"/>
  <c r="E316" s="1"/>
  <c r="E315" s="1"/>
  <c r="D321"/>
  <c r="D320" s="1"/>
  <c r="D319" s="1"/>
  <c r="D317" s="1"/>
  <c r="D316" s="1"/>
  <c r="D315" s="1"/>
  <c r="E259"/>
  <c r="E258" s="1"/>
  <c r="E257" s="1"/>
  <c r="E256" s="1"/>
  <c r="E255" s="1"/>
  <c r="E254" s="1"/>
  <c r="E252" s="1"/>
  <c r="E251" s="1"/>
  <c r="D259"/>
  <c r="F259" s="1"/>
  <c r="D146"/>
  <c r="D145" s="1"/>
  <c r="D144" s="1"/>
  <c r="D143" s="1"/>
  <c r="E94" i="3"/>
  <c r="D27"/>
  <c r="E57"/>
  <c r="E56" s="1"/>
  <c r="D57"/>
  <c r="D258" i="4" l="1"/>
  <c r="E318"/>
  <c r="D318"/>
  <c r="D56" i="3"/>
  <c r="E97"/>
  <c r="D93"/>
  <c r="D94"/>
  <c r="D95"/>
  <c r="D97"/>
  <c r="D257" i="4" l="1"/>
  <c r="F258"/>
  <c r="E27" i="3"/>
  <c r="E93"/>
  <c r="E92" s="1"/>
  <c r="E95"/>
  <c r="F257" i="4" l="1"/>
  <c r="D256"/>
  <c r="F398"/>
  <c r="E397"/>
  <c r="E396" s="1"/>
  <c r="E395" s="1"/>
  <c r="E394" s="1"/>
  <c r="E393" s="1"/>
  <c r="E392" s="1"/>
  <c r="E391" s="1"/>
  <c r="E390" s="1"/>
  <c r="D397"/>
  <c r="D396" s="1"/>
  <c r="D395" s="1"/>
  <c r="D394" s="1"/>
  <c r="D393" s="1"/>
  <c r="D392" s="1"/>
  <c r="D391" s="1"/>
  <c r="D390" s="1"/>
  <c r="E133"/>
  <c r="E132" s="1"/>
  <c r="D133"/>
  <c r="E141"/>
  <c r="E140" s="1"/>
  <c r="E139" s="1"/>
  <c r="E138" s="1"/>
  <c r="E137" s="1"/>
  <c r="D141"/>
  <c r="D140" s="1"/>
  <c r="D139" s="1"/>
  <c r="D138" s="1"/>
  <c r="D137" s="1"/>
  <c r="F134"/>
  <c r="E64" i="3"/>
  <c r="D64"/>
  <c r="E136" i="4" l="1"/>
  <c r="E135" s="1"/>
  <c r="D255"/>
  <c r="F256"/>
  <c r="F133"/>
  <c r="D136"/>
  <c r="D135" s="1"/>
  <c r="D132"/>
  <c r="F390"/>
  <c r="F396"/>
  <c r="F394"/>
  <c r="F392"/>
  <c r="F397"/>
  <c r="F395"/>
  <c r="F393"/>
  <c r="F391"/>
  <c r="E63" i="3"/>
  <c r="E354" i="4"/>
  <c r="E295"/>
  <c r="D295"/>
  <c r="F255" l="1"/>
  <c r="D254"/>
  <c r="E189"/>
  <c r="D189"/>
  <c r="F190"/>
  <c r="F191"/>
  <c r="E186"/>
  <c r="D186"/>
  <c r="F187"/>
  <c r="E32" i="3"/>
  <c r="F279" i="4"/>
  <c r="F280"/>
  <c r="F281"/>
  <c r="F282"/>
  <c r="F283"/>
  <c r="F284"/>
  <c r="F285"/>
  <c r="F286"/>
  <c r="E277"/>
  <c r="D277"/>
  <c r="E50" i="3"/>
  <c r="E49" s="1"/>
  <c r="E48" s="1"/>
  <c r="D49"/>
  <c r="D50"/>
  <c r="F29"/>
  <c r="F30"/>
  <c r="F126" i="4"/>
  <c r="E131"/>
  <c r="E130" s="1"/>
  <c r="E129" s="1"/>
  <c r="E128" s="1"/>
  <c r="E127" s="1"/>
  <c r="D131"/>
  <c r="D130" s="1"/>
  <c r="D129" s="1"/>
  <c r="D128" s="1"/>
  <c r="D127" s="1"/>
  <c r="F91"/>
  <c r="F92"/>
  <c r="E90"/>
  <c r="E89" s="1"/>
  <c r="E88" s="1"/>
  <c r="E87" s="1"/>
  <c r="E86" s="1"/>
  <c r="D90"/>
  <c r="D89" s="1"/>
  <c r="D88" s="1"/>
  <c r="D87" s="1"/>
  <c r="F67" i="3"/>
  <c r="E66"/>
  <c r="D66"/>
  <c r="D252" i="4" l="1"/>
  <c r="F254"/>
  <c r="F66" i="3"/>
  <c r="D63"/>
  <c r="D48"/>
  <c r="F63"/>
  <c r="F131" i="4"/>
  <c r="F129"/>
  <c r="F127"/>
  <c r="F132"/>
  <c r="F130"/>
  <c r="F128"/>
  <c r="F87"/>
  <c r="F89"/>
  <c r="F90"/>
  <c r="F88"/>
  <c r="E178"/>
  <c r="E177" s="1"/>
  <c r="E176" s="1"/>
  <c r="E175" s="1"/>
  <c r="E174" s="1"/>
  <c r="E173" s="1"/>
  <c r="F252" l="1"/>
  <c r="D251"/>
  <c r="F251" s="1"/>
  <c r="E15"/>
  <c r="E246"/>
  <c r="D246"/>
  <c r="E220"/>
  <c r="E69"/>
  <c r="E44"/>
  <c r="D44"/>
  <c r="F49"/>
  <c r="E48"/>
  <c r="D48"/>
  <c r="F45"/>
  <c r="F46"/>
  <c r="F48" l="1"/>
  <c r="D42"/>
  <c r="E42"/>
  <c r="E20" i="3" l="1"/>
  <c r="E185" i="4"/>
  <c r="D220"/>
  <c r="D185"/>
  <c r="F188"/>
  <c r="F356" l="1"/>
  <c r="F357"/>
  <c r="F358"/>
  <c r="F359"/>
  <c r="F360"/>
  <c r="F361"/>
  <c r="F362"/>
  <c r="F363"/>
  <c r="F364"/>
  <c r="F365"/>
  <c r="F366"/>
  <c r="F367"/>
  <c r="E376"/>
  <c r="E375" s="1"/>
  <c r="E374" s="1"/>
  <c r="E372" s="1"/>
  <c r="E371" s="1"/>
  <c r="E370" s="1"/>
  <c r="E369" s="1"/>
  <c r="E368" s="1"/>
  <c r="D376"/>
  <c r="F248"/>
  <c r="E245"/>
  <c r="F246"/>
  <c r="F212"/>
  <c r="F221"/>
  <c r="E219"/>
  <c r="E218" s="1"/>
  <c r="E217" s="1"/>
  <c r="E216" s="1"/>
  <c r="E215" s="1"/>
  <c r="E214" s="1"/>
  <c r="E213" s="1"/>
  <c r="E211"/>
  <c r="E210" s="1"/>
  <c r="E209" s="1"/>
  <c r="E208" s="1"/>
  <c r="E207" s="1"/>
  <c r="E206" s="1"/>
  <c r="E205" s="1"/>
  <c r="D211"/>
  <c r="D210" s="1"/>
  <c r="D209" s="1"/>
  <c r="D208" s="1"/>
  <c r="D207" s="1"/>
  <c r="D206" s="1"/>
  <c r="D205" s="1"/>
  <c r="E153"/>
  <c r="E152" s="1"/>
  <c r="E151" s="1"/>
  <c r="E150" s="1"/>
  <c r="E149" s="1"/>
  <c r="D153"/>
  <c r="D152" s="1"/>
  <c r="E148" l="1"/>
  <c r="E125" s="1"/>
  <c r="E244"/>
  <c r="E243" s="1"/>
  <c r="E242" s="1"/>
  <c r="E241" s="1"/>
  <c r="E240" s="1"/>
  <c r="E204"/>
  <c r="E193" s="1"/>
  <c r="F220"/>
  <c r="D245"/>
  <c r="D219"/>
  <c r="F211"/>
  <c r="F209"/>
  <c r="F207"/>
  <c r="F205"/>
  <c r="D375"/>
  <c r="F210"/>
  <c r="F208"/>
  <c r="F206"/>
  <c r="D151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185"/>
  <c r="F186"/>
  <c r="F192"/>
  <c r="F239"/>
  <c r="F278"/>
  <c r="F293"/>
  <c r="F294"/>
  <c r="F297"/>
  <c r="F295" s="1"/>
  <c r="F302"/>
  <c r="F305"/>
  <c r="F323"/>
  <c r="F324"/>
  <c r="F325"/>
  <c r="F326"/>
  <c r="F327"/>
  <c r="F328"/>
  <c r="F329"/>
  <c r="F338"/>
  <c r="F339"/>
  <c r="F340"/>
  <c r="F341"/>
  <c r="F342"/>
  <c r="F343"/>
  <c r="F344"/>
  <c r="F345"/>
  <c r="F346"/>
  <c r="F347"/>
  <c r="F348"/>
  <c r="F355"/>
  <c r="E337"/>
  <c r="E336" s="1"/>
  <c r="E333" s="1"/>
  <c r="E332" s="1"/>
  <c r="E353"/>
  <c r="E352" s="1"/>
  <c r="E350" s="1"/>
  <c r="E349" s="1"/>
  <c r="D354"/>
  <c r="E301"/>
  <c r="E300" s="1"/>
  <c r="E304"/>
  <c r="E303" s="1"/>
  <c r="D304"/>
  <c r="D303" s="1"/>
  <c r="D301"/>
  <c r="D300" s="1"/>
  <c r="E276"/>
  <c r="E275" s="1"/>
  <c r="E274" s="1"/>
  <c r="E273" s="1"/>
  <c r="E272" s="1"/>
  <c r="E238"/>
  <c r="E237" s="1"/>
  <c r="E236" s="1"/>
  <c r="E235" s="1"/>
  <c r="E234" s="1"/>
  <c r="E233" s="1"/>
  <c r="E232" s="1"/>
  <c r="D238"/>
  <c r="D237" s="1"/>
  <c r="D236" s="1"/>
  <c r="D235" s="1"/>
  <c r="D234" s="1"/>
  <c r="D233" s="1"/>
  <c r="E184"/>
  <c r="E183" s="1"/>
  <c r="E182" s="1"/>
  <c r="E181" s="1"/>
  <c r="E180" s="1"/>
  <c r="E169"/>
  <c r="E168" s="1"/>
  <c r="E167" s="1"/>
  <c r="E166" s="1"/>
  <c r="E123"/>
  <c r="E122" s="1"/>
  <c r="E121" s="1"/>
  <c r="E120" s="1"/>
  <c r="E119" s="1"/>
  <c r="E118" s="1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88" i="4"/>
  <c r="F245" l="1"/>
  <c r="D244"/>
  <c r="F244" s="1"/>
  <c r="D374"/>
  <c r="D218"/>
  <c r="F219"/>
  <c r="F19"/>
  <c r="F35"/>
  <c r="F75"/>
  <c r="D150"/>
  <c r="F300"/>
  <c r="E85"/>
  <c r="D95"/>
  <c r="D94" s="1"/>
  <c r="D93" s="1"/>
  <c r="F303"/>
  <c r="F68"/>
  <c r="F42"/>
  <c r="F51"/>
  <c r="F301"/>
  <c r="F237"/>
  <c r="F235"/>
  <c r="F76"/>
  <c r="F69"/>
  <c r="F37"/>
  <c r="F21"/>
  <c r="F304"/>
  <c r="F238"/>
  <c r="F236"/>
  <c r="F234"/>
  <c r="F77"/>
  <c r="F36"/>
  <c r="F20"/>
  <c r="F354"/>
  <c r="F277"/>
  <c r="F52"/>
  <c r="F44"/>
  <c r="F43"/>
  <c r="E331"/>
  <c r="E172"/>
  <c r="D299"/>
  <c r="E299"/>
  <c r="E298" s="1"/>
  <c r="E74"/>
  <c r="E73" s="1"/>
  <c r="E72" s="1"/>
  <c r="D74"/>
  <c r="E63"/>
  <c r="E28"/>
  <c r="E27" s="1"/>
  <c r="D384"/>
  <c r="D243" l="1"/>
  <c r="F243" s="1"/>
  <c r="F218"/>
  <c r="D217"/>
  <c r="D372"/>
  <c r="D149"/>
  <c r="D148" s="1"/>
  <c r="D86"/>
  <c r="F86" s="1"/>
  <c r="D298"/>
  <c r="F298" s="1"/>
  <c r="F299"/>
  <c r="D73"/>
  <c r="F74"/>
  <c r="D383"/>
  <c r="E171"/>
  <c r="E62"/>
  <c r="E59"/>
  <c r="D59"/>
  <c r="D50" s="1"/>
  <c r="D41" s="1"/>
  <c r="D40" s="1"/>
  <c r="E104" i="3"/>
  <c r="E103" s="1"/>
  <c r="E102" s="1"/>
  <c r="D104"/>
  <c r="E108"/>
  <c r="E107" s="1"/>
  <c r="E106" s="1"/>
  <c r="D108"/>
  <c r="D107" s="1"/>
  <c r="D106" s="1"/>
  <c r="E79"/>
  <c r="E78" s="1"/>
  <c r="D79"/>
  <c r="D78" s="1"/>
  <c r="E76"/>
  <c r="D76"/>
  <c r="E74"/>
  <c r="E73" s="1"/>
  <c r="D74"/>
  <c r="D73" s="1"/>
  <c r="E61"/>
  <c r="E60" s="1"/>
  <c r="E59" s="1"/>
  <c r="D61"/>
  <c r="D60" s="1"/>
  <c r="D59" s="1"/>
  <c r="E54"/>
  <c r="E53" s="1"/>
  <c r="E52" s="1"/>
  <c r="D54"/>
  <c r="D53" s="1"/>
  <c r="D52" s="1"/>
  <c r="E46"/>
  <c r="E45" s="1"/>
  <c r="D46"/>
  <c r="D45" s="1"/>
  <c r="E43"/>
  <c r="D43"/>
  <c r="E41"/>
  <c r="D41"/>
  <c r="E35"/>
  <c r="D35"/>
  <c r="E26"/>
  <c r="E25" s="1"/>
  <c r="D26"/>
  <c r="D25" s="1"/>
  <c r="D19"/>
  <c r="D15" i="4"/>
  <c r="D14" s="1"/>
  <c r="D13" s="1"/>
  <c r="D12" s="1"/>
  <c r="D11" s="1"/>
  <c r="D31"/>
  <c r="D66"/>
  <c r="E83"/>
  <c r="D83"/>
  <c r="D82" s="1"/>
  <c r="D81" s="1"/>
  <c r="D123"/>
  <c r="E163"/>
  <c r="E162" s="1"/>
  <c r="E161" s="1"/>
  <c r="D163"/>
  <c r="D169"/>
  <c r="D178"/>
  <c r="F189"/>
  <c r="D276"/>
  <c r="E292"/>
  <c r="E291" s="1"/>
  <c r="E290" s="1"/>
  <c r="E289" s="1"/>
  <c r="E288" s="1"/>
  <c r="D292"/>
  <c r="D291" s="1"/>
  <c r="D242" l="1"/>
  <c r="D241" s="1"/>
  <c r="D40" i="3"/>
  <c r="D34" s="1"/>
  <c r="D18" s="1"/>
  <c r="F242" i="4"/>
  <c r="D371"/>
  <c r="D216"/>
  <c r="F217"/>
  <c r="E40" i="3"/>
  <c r="D125" i="4"/>
  <c r="D85"/>
  <c r="F85" s="1"/>
  <c r="D168"/>
  <c r="D64"/>
  <c r="F66"/>
  <c r="D72"/>
  <c r="F72" s="1"/>
  <c r="F73"/>
  <c r="D275"/>
  <c r="F276"/>
  <c r="D177"/>
  <c r="D162"/>
  <c r="D122"/>
  <c r="D30"/>
  <c r="F31"/>
  <c r="D382"/>
  <c r="F291"/>
  <c r="F292"/>
  <c r="E82"/>
  <c r="F83"/>
  <c r="E50"/>
  <c r="F50" s="1"/>
  <c r="F59"/>
  <c r="E14"/>
  <c r="F15"/>
  <c r="D80"/>
  <c r="D79" s="1"/>
  <c r="D10"/>
  <c r="D9" s="1"/>
  <c r="D8" s="1"/>
  <c r="D69" i="3"/>
  <c r="D68" s="1"/>
  <c r="E69"/>
  <c r="D184" i="4"/>
  <c r="D290"/>
  <c r="E34" i="3"/>
  <c r="E18" s="1"/>
  <c r="E101"/>
  <c r="E100" s="1"/>
  <c r="E91" s="1"/>
  <c r="E68"/>
  <c r="D337" i="4"/>
  <c r="F337" s="1"/>
  <c r="F19" i="3"/>
  <c r="F20"/>
  <c r="F22"/>
  <c r="F25"/>
  <c r="F26"/>
  <c r="F27"/>
  <c r="F28"/>
  <c r="F35"/>
  <c r="F36"/>
  <c r="F41"/>
  <c r="F42"/>
  <c r="F43"/>
  <c r="F44"/>
  <c r="F45"/>
  <c r="F46"/>
  <c r="F47"/>
  <c r="F52"/>
  <c r="F53"/>
  <c r="F54"/>
  <c r="F55"/>
  <c r="F59"/>
  <c r="F60"/>
  <c r="F61"/>
  <c r="F62"/>
  <c r="F73"/>
  <c r="F74"/>
  <c r="F75"/>
  <c r="F76"/>
  <c r="F77"/>
  <c r="F78"/>
  <c r="F79"/>
  <c r="F80"/>
  <c r="E41" i="4" l="1"/>
  <c r="F41" s="1"/>
  <c r="F40" i="3"/>
  <c r="F69"/>
  <c r="F68"/>
  <c r="F216" i="4"/>
  <c r="D215"/>
  <c r="D370"/>
  <c r="F241"/>
  <c r="D240"/>
  <c r="D232" s="1"/>
  <c r="E40"/>
  <c r="E26" s="1"/>
  <c r="E25" s="1"/>
  <c r="F125"/>
  <c r="D71"/>
  <c r="D121"/>
  <c r="D29"/>
  <c r="F30"/>
  <c r="D161"/>
  <c r="D176"/>
  <c r="D274"/>
  <c r="F275"/>
  <c r="D63"/>
  <c r="F64"/>
  <c r="D167"/>
  <c r="D183"/>
  <c r="F184"/>
  <c r="D381"/>
  <c r="E81"/>
  <c r="F82"/>
  <c r="E13"/>
  <c r="F14"/>
  <c r="E160"/>
  <c r="E159" s="1"/>
  <c r="E158" s="1"/>
  <c r="D289"/>
  <c r="D288" s="1"/>
  <c r="D287" s="1"/>
  <c r="F34" i="3"/>
  <c r="D16"/>
  <c r="D336" i="4"/>
  <c r="E16" i="3"/>
  <c r="F18"/>
  <c r="D353" i="4"/>
  <c r="D120" l="1"/>
  <c r="F40"/>
  <c r="F13"/>
  <c r="E12"/>
  <c r="F290"/>
  <c r="F240"/>
  <c r="D369"/>
  <c r="D214"/>
  <c r="F215"/>
  <c r="D352"/>
  <c r="F353"/>
  <c r="F336"/>
  <c r="D119"/>
  <c r="D182"/>
  <c r="F183"/>
  <c r="D166"/>
  <c r="D62"/>
  <c r="F62" s="1"/>
  <c r="F63"/>
  <c r="D273"/>
  <c r="F274"/>
  <c r="D175"/>
  <c r="D160"/>
  <c r="D28"/>
  <c r="F29"/>
  <c r="D380"/>
  <c r="F289"/>
  <c r="F81"/>
  <c r="E80"/>
  <c r="E157"/>
  <c r="F16" i="3"/>
  <c r="E330" i="4"/>
  <c r="D103" i="3"/>
  <c r="D102" s="1"/>
  <c r="D100" s="1"/>
  <c r="D91" s="1"/>
  <c r="F91" s="1"/>
  <c r="E11" i="4" l="1"/>
  <c r="F12"/>
  <c r="F288"/>
  <c r="E287"/>
  <c r="F214"/>
  <c r="D213"/>
  <c r="D368"/>
  <c r="F232"/>
  <c r="F233"/>
  <c r="D27"/>
  <c r="F28"/>
  <c r="D159"/>
  <c r="D174"/>
  <c r="D272"/>
  <c r="F273"/>
  <c r="D181"/>
  <c r="F182"/>
  <c r="D118"/>
  <c r="D333"/>
  <c r="D350"/>
  <c r="F352"/>
  <c r="D379"/>
  <c r="E314"/>
  <c r="E79"/>
  <c r="F80"/>
  <c r="E156"/>
  <c r="F11" l="1"/>
  <c r="E10"/>
  <c r="E271"/>
  <c r="E270" s="1"/>
  <c r="E261" s="1"/>
  <c r="E231" s="1"/>
  <c r="F287"/>
  <c r="F213"/>
  <c r="D204"/>
  <c r="D193" s="1"/>
  <c r="D349"/>
  <c r="F350"/>
  <c r="D332"/>
  <c r="F332" s="1"/>
  <c r="F333"/>
  <c r="D180"/>
  <c r="F181"/>
  <c r="F272"/>
  <c r="D173"/>
  <c r="D158"/>
  <c r="D26"/>
  <c r="F27"/>
  <c r="D378"/>
  <c r="E313"/>
  <c r="E71"/>
  <c r="E24" s="1"/>
  <c r="F79"/>
  <c r="E155"/>
  <c r="E9" l="1"/>
  <c r="F10"/>
  <c r="F204"/>
  <c r="F193"/>
  <c r="D271"/>
  <c r="D270" s="1"/>
  <c r="D261" s="1"/>
  <c r="D231" s="1"/>
  <c r="D25"/>
  <c r="F26"/>
  <c r="D157"/>
  <c r="D172"/>
  <c r="F180"/>
  <c r="D331"/>
  <c r="F349"/>
  <c r="F71"/>
  <c r="E8" l="1"/>
  <c r="E7" s="1"/>
  <c r="E5" s="1"/>
  <c r="F9"/>
  <c r="F271"/>
  <c r="F270"/>
  <c r="F331"/>
  <c r="D330"/>
  <c r="D314" s="1"/>
  <c r="D171"/>
  <c r="F171" s="1"/>
  <c r="F172"/>
  <c r="D24"/>
  <c r="F25"/>
  <c r="D156"/>
  <c r="F231" l="1"/>
  <c r="F8"/>
  <c r="D155"/>
  <c r="D7"/>
  <c r="F24"/>
  <c r="F261"/>
  <c r="F330"/>
  <c r="F7" l="1"/>
  <c r="F314"/>
  <c r="D313"/>
  <c r="F313" l="1"/>
  <c r="D5"/>
  <c r="F5" s="1"/>
</calcChain>
</file>

<file path=xl/sharedStrings.xml><?xml version="1.0" encoding="utf-8"?>
<sst xmlns="http://schemas.openxmlformats.org/spreadsheetml/2006/main" count="1054" uniqueCount="661">
  <si>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</si>
  <si>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</si>
  <si>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</si>
  <si>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</si>
  <si>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</si>
  <si>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</si>
  <si>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</si>
  <si>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</si>
  <si>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</si>
  <si>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</si>
  <si>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</si>
  <si>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</si>
  <si>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</si>
  <si>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</si>
  <si>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</si>
  <si>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</si>
  <si>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</si>
  <si>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</si>
  <si>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</si>
  <si>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</si>
  <si>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</si>
  <si>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</si>
  <si>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</si>
  <si>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</si>
  <si>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</si>
  <si>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</si>
  <si>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</si>
  <si>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</si>
  <si>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</si>
  <si>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</si>
  <si>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</si>
  <si>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</si>
  <si>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</si>
  <si>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</si>
  <si>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</si>
  <si>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</si>
  <si>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</si>
  <si>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</si>
  <si>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</si>
  <si>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</si>
  <si>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</si>
  <si>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</si>
  <si>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</si>
  <si>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</si>
  <si>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</si>
  <si>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</si>
  <si>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</si>
  <si>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</si>
  <si>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</si>
  <si>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</si>
  <si>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</si>
  <si>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</si>
  <si>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</si>
  <si>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</si>
  <si>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</si>
  <si>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</si>
  <si>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</si>
  <si>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</si>
  <si>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</si>
  <si>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</si>
  <si>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</si>
  <si>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</si>
  <si>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</si>
  <si>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</si>
  <si>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</si>
  <si>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</si>
  <si>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</si>
  <si>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</si>
  <si>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</si>
  <si>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</si>
  <si>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</si>
  <si>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</si>
  <si>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</si>
  <si>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</si>
  <si>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</si>
  <si>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</si>
  <si>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</si>
  <si>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</si>
  <si>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</si>
  <si>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</si>
  <si>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</si>
  <si>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</si>
  <si>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</si>
  <si>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</si>
  <si>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</si>
  <si>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</si>
  <si>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</si>
  <si>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</si>
  <si>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</si>
  <si>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</si>
  <si>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</si>
  <si>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</si>
  <si>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</si>
  <si>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</si>
  <si>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</si>
  <si>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</si>
  <si>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</si>
  <si>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</si>
  <si>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</si>
  <si>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</si>
  <si>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</si>
  <si>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</si>
  <si>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</si>
  <si>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</si>
  <si>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</si>
  <si>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</si>
  <si>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</si>
  <si>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</si>
  <si>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</si>
  <si>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</si>
  <si>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</si>
  <si>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</si>
  <si>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</si>
  <si>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</si>
  <si>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</si>
  <si>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</si>
  <si>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</si>
  <si>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</si>
  <si>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</si>
  <si>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</si>
  <si>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</si>
  <si>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</si>
  <si>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</si>
  <si>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</si>
  <si>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</si>
  <si>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</si>
  <si>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</si>
  <si>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</si>
  <si>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</si>
  <si>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</si>
  <si>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</si>
  <si>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</si>
  <si>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</si>
  <si>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</si>
  <si>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</si>
  <si>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</si>
  <si>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</si>
  <si>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</si>
  <si>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</si>
  <si>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</si>
  <si>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</si>
  <si>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</si>
  <si>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</si>
  <si>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</si>
  <si>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</si>
  <si>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</si>
  <si>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</si>
  <si>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</si>
  <si>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</si>
  <si>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</si>
  <si>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</si>
  <si>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</si>
  <si>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</si>
  <si>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</si>
  <si>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</si>
  <si>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</si>
  <si>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</si>
  <si>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</si>
  <si>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</si>
  <si>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</si>
  <si>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</si>
  <si>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</si>
  <si>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</si>
  <si>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</si>
  <si>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</si>
  <si>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</si>
  <si>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</si>
  <si>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</si>
  <si>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</si>
  <si>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</si>
  <si>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</si>
  <si>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</si>
  <si>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</si>
  <si>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</si>
  <si>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</si>
  <si>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</si>
  <si>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</si>
  <si>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</si>
  <si>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</si>
  <si>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</si>
  <si>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</si>
  <si>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</si>
  <si>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</si>
  <si>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</si>
  <si>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</si>
  <si>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</si>
  <si>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</si>
  <si>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</si>
  <si>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</si>
  <si>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</si>
  <si>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</si>
  <si>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</si>
  <si>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</si>
  <si>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</si>
  <si>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</si>
  <si>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</si>
  <si>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</si>
  <si>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</si>
  <si>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</si>
  <si>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</si>
  <si>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</si>
  <si>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</si>
  <si>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</si>
  <si>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</si>
  <si>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</si>
  <si>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</si>
  <si>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</si>
  <si>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</si>
  <si>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</si>
  <si>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</si>
  <si>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</si>
  <si>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</si>
  <si>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</si>
  <si>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</si>
  <si>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</si>
  <si>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</si>
  <si>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</si>
  <si>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</si>
  <si>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</si>
  <si>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</si>
  <si>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</si>
  <si>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</si>
  <si>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</si>
  <si>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</si>
  <si>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</si>
  <si>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</si>
  <si>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</si>
  <si>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</si>
  <si>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</si>
  <si>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</si>
  <si>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</si>
  <si>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</si>
  <si>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</si>
  <si>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</si>
  <si>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</si>
  <si>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</si>
  <si>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</si>
  <si>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</si>
  <si>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</si>
  <si>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</si>
  <si>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</si>
  <si>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</si>
  <si>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</si>
  <si>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</si>
  <si>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</si>
  <si>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</si>
  <si>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</si>
  <si>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</si>
  <si>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</si>
  <si>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</si>
  <si>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</si>
  <si>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</si>
  <si>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</si>
  <si>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</si>
  <si>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</si>
  <si>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</si>
  <si>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</si>
  <si>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</si>
  <si>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</si>
  <si>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</si>
  <si>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</si>
  <si>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</si>
  <si>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</si>
  <si>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</si>
  <si>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</si>
  <si>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</si>
  <si>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</si>
  <si>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</si>
  <si>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</si>
  <si>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</si>
  <si>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</si>
  <si>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</si>
  <si>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</si>
  <si>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</si>
  <si>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</si>
  <si>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</si>
  <si>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</si>
  <si>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</si>
  <si>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</si>
  <si>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</si>
  <si>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</si>
  <si>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</si>
  <si>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</si>
  <si>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</si>
  <si>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</si>
  <si>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</si>
  <si>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</si>
  <si>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</si>
  <si>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</si>
  <si>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</si>
  <si>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</si>
  <si>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</si>
  <si>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</si>
  <si>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</si>
  <si>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</si>
  <si>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</si>
  <si>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</si>
  <si>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</si>
  <si>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</si>
  <si>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</si>
  <si>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</si>
  <si>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</si>
  <si>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</si>
  <si>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</si>
  <si>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</si>
  <si>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</si>
  <si>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</si>
  <si>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</si>
  <si>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</si>
  <si>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</si>
  <si>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</si>
  <si>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</si>
  <si>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</si>
  <si>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</si>
  <si>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</si>
  <si>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</si>
  <si>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</si>
  <si>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</si>
  <si>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</si>
  <si>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</si>
  <si>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</si>
  <si>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</si>
  <si>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</si>
  <si>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</si>
  <si>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</si>
  <si>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</si>
  <si>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</si>
  <si>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</si>
  <si>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</si>
  <si>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</si>
  <si>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</si>
  <si>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</si>
  <si>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</si>
  <si>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</si>
  <si>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</si>
  <si>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</si>
  <si>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</si>
  <si>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</si>
  <si>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</si>
  <si>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</si>
  <si>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</si>
  <si>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</si>
  <si>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</si>
  <si>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</si>
  <si>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</si>
  <si>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</si>
  <si>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</si>
  <si>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</si>
  <si>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</si>
  <si>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</si>
  <si>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</si>
  <si>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</si>
  <si>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</si>
  <si>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</si>
  <si>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</si>
  <si>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</si>
  <si>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</si>
  <si>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</si>
  <si>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</si>
  <si>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</si>
  <si>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</si>
  <si>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</si>
  <si>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</si>
  <si>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</si>
  <si>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</si>
  <si>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</si>
  <si>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</si>
  <si>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</si>
  <si>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</si>
  <si>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</si>
  <si>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</si>
  <si>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</si>
  <si>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</si>
  <si>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</si>
  <si>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</si>
  <si>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</si>
  <si>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</si>
  <si>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</si>
  <si>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</si>
  <si>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</si>
  <si>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</si>
  <si>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</si>
  <si>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</si>
  <si>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</si>
  <si>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</si>
  <si>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</si>
  <si>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</si>
  <si>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</si>
  <si>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</si>
  <si>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</si>
  <si>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</si>
  <si>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</si>
  <si>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</si>
  <si>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</si>
  <si>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</si>
  <si>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</si>
  <si>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</si>
  <si>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</si>
  <si>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</si>
  <si>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</si>
  <si>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</si>
  <si>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</si>
  <si>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</si>
  <si>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</si>
  <si>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</si>
  <si>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</si>
  <si>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</si>
  <si>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</si>
  <si>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</si>
  <si>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</si>
  <si>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</si>
  <si>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</si>
  <si>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</si>
  <si>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</si>
  <si>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</si>
  <si>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</si>
  <si>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</si>
  <si>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</si>
  <si>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</si>
  <si>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</si>
  <si>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</si>
  <si>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</si>
  <si>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</si>
  <si>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</si>
  <si>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</si>
  <si>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</si>
  <si>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</si>
  <si>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</si>
  <si>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</si>
  <si>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</si>
  <si>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</si>
  <si>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</si>
  <si>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</si>
  <si>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</si>
  <si>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</si>
  <si>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</si>
  <si>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</si>
  <si>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</si>
  <si>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</si>
  <si>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</si>
  <si>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</si>
  <si>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</si>
  <si>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</si>
  <si>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</si>
  <si>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</si>
  <si>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</si>
  <si>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</si>
  <si>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</si>
  <si>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</si>
  <si>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</si>
  <si>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</si>
  <si>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</si>
  <si>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</si>
  <si>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</si>
  <si>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</si>
  <si>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</si>
  <si>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</si>
  <si>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</si>
  <si>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</si>
  <si>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</si>
  <si>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</si>
  <si>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</si>
  <si>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</si>
  <si>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</si>
  <si>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</si>
  <si>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</si>
  <si>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</si>
  <si>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</si>
  <si>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</si>
  <si>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</si>
  <si>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</si>
  <si>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</si>
  <si>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</si>
  <si>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</si>
  <si>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</si>
  <si>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</si>
  <si>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</si>
  <si>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</si>
  <si>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</si>
  <si>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</si>
  <si>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</si>
  <si>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</si>
  <si>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</si>
  <si>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</si>
  <si>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</si>
  <si>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</si>
  <si>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</si>
  <si>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</si>
  <si>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</si>
  <si>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</si>
  <si>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</si>
  <si>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</si>
  <si>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</si>
  <si>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</si>
  <si>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</si>
  <si>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</si>
  <si>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</si>
  <si>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</si>
  <si>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</si>
  <si>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</si>
  <si>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</si>
  <si>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</si>
  <si>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</si>
  <si>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</si>
  <si>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</si>
  <si>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</si>
  <si>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</si>
  <si>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</si>
  <si>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</si>
  <si>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</si>
  <si>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</si>
  <si>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</si>
  <si>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</si>
  <si>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</si>
  <si>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</si>
  <si>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</si>
  <si>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</si>
  <si>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</si>
  <si>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</si>
  <si>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</si>
  <si>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</si>
  <si>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</si>
  <si>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</si>
  <si>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</si>
  <si>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</si>
  <si>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</si>
  <si>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</si>
  <si>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</si>
  <si>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</si>
  <si>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>Увеличение стоимости основных средств</t>
  </si>
  <si>
    <t>951  0503  7951203  244  310</t>
  </si>
  <si>
    <t>ШТРАФЫ, САКЦИИ,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</si>
  <si>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</si>
  <si>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</si>
  <si>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</si>
  <si>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</si>
  <si>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000  1  16  90050  10  0000  140</t>
  </si>
  <si>
    <t>951  0104  7951600  122  212</t>
  </si>
  <si>
    <t>951  0104  7951600  122  210</t>
  </si>
  <si>
    <t>951  0104  7951600  122  200</t>
  </si>
  <si>
    <t>951  0104  7951600  122  000</t>
  </si>
  <si>
    <t>951  0104  7951600  120  000</t>
  </si>
  <si>
    <t>951  0104  7951600  100  000</t>
  </si>
  <si>
    <t>951  0113  0900200  244  226</t>
  </si>
  <si>
    <t>951  0113  0900200  244  200</t>
  </si>
  <si>
    <t>951  0113  0900200  244  000</t>
  </si>
  <si>
    <t>951  0113  0900200  240  000</t>
  </si>
  <si>
    <t>951  0113  0900200  200  000</t>
  </si>
  <si>
    <t>Оценка недвижимости, признание прав и регулирование отношений по государственной собственности</t>
  </si>
  <si>
    <t>951  0113  0900200  000  000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</si>
  <si>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</si>
  <si>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951  0113  0900000  000  000</t>
  </si>
  <si>
    <t>951  0309  7951500  244  220</t>
  </si>
  <si>
    <t>951  0406  5221403  244  226</t>
  </si>
  <si>
    <t>951  0406  5221403  244  220</t>
  </si>
  <si>
    <t>951  0406  5221403  244  200</t>
  </si>
  <si>
    <t>951  0406  5221403  244  000</t>
  </si>
  <si>
    <t>951  0406  5221403  240  000</t>
  </si>
  <si>
    <t>951  0406  5221403  200  000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</si>
  <si>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</si>
  <si>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951  0406  5221403  000  000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</si>
  <si>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</si>
  <si>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951  0406  5221400  000  000</t>
  </si>
  <si>
    <t>Региональные и целевые программы</t>
  </si>
  <si>
    <t>951  0406  5220000  000  000</t>
  </si>
  <si>
    <t>Водное хозяйство</t>
  </si>
  <si>
    <t>951  0406  0000000  000  000</t>
  </si>
  <si>
    <t>951  0503  7951201  244  225</t>
  </si>
  <si>
    <t>Долгосрочная целевая программа «Сохранение и развитие культуры и искусства Пролетарского сельского поселения» на 2010-2014 годы</t>
  </si>
  <si>
    <t>Единый сельскохозяйственный налог</t>
  </si>
  <si>
    <t>000  1  05  03000  01  0000  110</t>
  </si>
  <si>
    <t>000  1  05  03010  01  0000  110</t>
  </si>
  <si>
    <t>951  0309  7951500  244  225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</si>
  <si>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 местного самоуправления установленном порядке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</si>
  <si>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</si>
  <si>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</si>
  <si>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поселений</t>
  </si>
  <si>
    <t>000  1  16  51040  02  0000  140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</si>
  <si>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</si>
  <si>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</si>
  <si>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951  0113  0920000  000  000</t>
  </si>
  <si>
    <t>951  0113  0920300  000  000</t>
  </si>
  <si>
    <t>951  0113  0920300  200  000</t>
  </si>
  <si>
    <t>951  0113  0920300  240  000</t>
  </si>
  <si>
    <t>951  0113  0920300  244  000</t>
  </si>
  <si>
    <t>951  0113  0920300  244  200</t>
  </si>
  <si>
    <t>951  0113  0920300  244  220</t>
  </si>
  <si>
    <t>951  0113  0920300  244  226</t>
  </si>
  <si>
    <t>951  0113  0900200  244  220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</si>
  <si>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</si>
  <si>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</si>
  <si>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</si>
  <si>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951  1300  0000000  000  000</t>
  </si>
  <si>
    <t>951  1301  0000000  000  000</t>
  </si>
  <si>
    <t>Процентные платежи по долговым обязательствам</t>
  </si>
  <si>
    <t>951  1301  0650000  000  000</t>
  </si>
  <si>
    <t>Процентные платежи по муниципальному долгу поселения</t>
  </si>
  <si>
    <t>951  1301  0651000  000  000</t>
  </si>
  <si>
    <t xml:space="preserve">Обслуживание государственного долга
Российской Федерации
</t>
  </si>
  <si>
    <t>951  1301  0651000  700  000</t>
  </si>
  <si>
    <t>Обслуживание муниципального долга</t>
  </si>
  <si>
    <t>951  1301  0651000  730  000</t>
  </si>
  <si>
    <t>951  1301  0651000  730  230</t>
  </si>
  <si>
    <t>Обслуживание внутреннего долга</t>
  </si>
  <si>
    <t>951  1301  0651000  730  231</t>
  </si>
  <si>
    <t>951  1301  0651000  730  200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</si>
  <si>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</si>
  <si>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</si>
  <si>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</si>
  <si>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000 01 03 01 00 10 0000 000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</si>
  <si>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</si>
  <si>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000 01 03 01 00 10 0000 700</t>
  </si>
  <si>
    <t>Получение кредитов от других 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</si>
  <si>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</si>
  <si>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 Федерации в валюте Российской Федерации.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</si>
  <si>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</si>
  <si>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000 01 03 01 00 10 0000 800</t>
  </si>
  <si>
    <t>000 01 03 01 00 10 0000 810</t>
  </si>
  <si>
    <t>Прочие доходы от использования имущества и прав, находящихся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</si>
  <si>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</si>
  <si>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</si>
  <si>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</si>
  <si>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</si>
  <si>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</si>
  <si>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Подпрограмма "Коммунальное хозяйство"</t>
  </si>
  <si>
    <t xml:space="preserve">951  0503  7951204  000  000  </t>
  </si>
  <si>
    <t xml:space="preserve">951  0503  7951204  200  000  </t>
  </si>
  <si>
    <t xml:space="preserve">951  0503  7951204 240  000  </t>
  </si>
  <si>
    <t xml:space="preserve">951  0503  7951204 244  000  </t>
  </si>
  <si>
    <t xml:space="preserve">951  0503  7951204 244  200  </t>
  </si>
  <si>
    <t xml:space="preserve">951  0503  7951204 244  220  </t>
  </si>
  <si>
    <t xml:space="preserve">951  0503  7951204 244  226  </t>
  </si>
  <si>
    <t xml:space="preserve">                                                на  1 января 2014 г.</t>
  </si>
  <si>
    <t>01.01.2014</t>
  </si>
  <si>
    <t>951  0113  0920300  852  290</t>
  </si>
  <si>
    <t>951  0113  0920300  852  200</t>
  </si>
  <si>
    <t>951  0113  0920300  852  000</t>
  </si>
  <si>
    <t>951  0113  0920300  850  000</t>
  </si>
  <si>
    <t>951  0113  0920300  800  000</t>
  </si>
  <si>
    <t>Коммунальное хозяйство</t>
  </si>
  <si>
    <t>951  0502  0000000  000  000</t>
  </si>
  <si>
    <t>951  0502 7950000  000  000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</si>
  <si>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 2.7, 2.9,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 , их территорий, зон их охраны), 4.1, 4.4, 5.1, 5.2, 6.2, 6.3, 6.4,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</si>
  <si>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Муниципальная долгосрочная целевая программа " Развитие автомобильных дорог общего пользования местного значения, транспортного пассажирского обслуживания на территории Красносулинского района на 2010-2014 годы"</t>
  </si>
  <si>
    <t>951  0801  5220900  610  000</t>
  </si>
  <si>
    <t>951  0801  7951101  610  000</t>
  </si>
  <si>
    <t>951  0801  7951102  610  000</t>
  </si>
  <si>
    <t>951  1006  7951300  310  000</t>
  </si>
  <si>
    <t>Публичные нормативные социальные выплаты гражданам</t>
  </si>
  <si>
    <t>Субсидии бюджетным учреждениям</t>
  </si>
  <si>
    <t xml:space="preserve">Субсидии бюджетным учреждениям 
</t>
  </si>
  <si>
    <t>Муниципальная долгосрочная целевая программа "Благоустройство территории, дорожное и коммунальное хозяйство Пролетарского сельского поселения на 2011-2014 годы"</t>
  </si>
  <si>
    <t>951  0502 7951200  000  000</t>
  </si>
  <si>
    <t>Подпрогрмма "Коммунальное хозяйство"</t>
  </si>
  <si>
    <t>951  0502 7951204  000  000</t>
  </si>
  <si>
    <t>951  0502 7951204  200  000</t>
  </si>
  <si>
    <t>951  0502 7951204  240  000</t>
  </si>
  <si>
    <t>951  0502 7951204  244  000</t>
  </si>
  <si>
    <t>951  0502 7951204  244  200</t>
  </si>
  <si>
    <t>951  0502 7951204  244  220</t>
  </si>
  <si>
    <t>951  0502 7951204  244  226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</si>
</sst>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/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distributed" wrapText="1"/>
    </xf>
    <xf numFmtId="49" fontId="7" fillId="0" borderId="11" xfId="2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showGridLines="0" view="pageBreakPreview" topLeftCell="A10" zoomScale="130" workbookViewId="0">
      <selection activeCell="E25" sqref="E25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8" customWidth="1"/>
    <col min="7" max="16384" width="9.140625" style="48"/>
  </cols>
  <sheetData>
    <row r="1" spans="1:6" ht="10.5" customHeight="1">
      <c r="D1" s="48"/>
    </row>
    <row r="2" spans="1:6" ht="17.25" customHeight="1" thickBot="1">
      <c r="A2" s="49" t="s">
        <v>47</v>
      </c>
      <c r="B2" s="49"/>
      <c r="C2" s="49"/>
      <c r="D2" s="49"/>
      <c r="E2" s="49"/>
      <c r="F2" s="1" t="s">
        <v>4</v>
      </c>
    </row>
    <row r="3" spans="1:6" ht="14.1" customHeight="1">
      <c r="D3" s="125" t="s">
        <v>46</v>
      </c>
      <c r="E3" s="126"/>
      <c r="F3" s="3" t="s">
        <v>18</v>
      </c>
    </row>
    <row r="4" spans="1:6" ht="12.75" customHeight="1">
      <c r="A4" s="4" t="s">
        <v>632</v>
      </c>
      <c r="B4" s="4"/>
      <c r="C4" s="4"/>
      <c r="D4" s="4"/>
      <c r="E4" s="4" t="s">
        <v>22</v>
      </c>
      <c r="F4" s="5" t="s">
        <v>633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27" t="s">
        <v>234</v>
      </c>
      <c r="B7" s="127"/>
      <c r="C7" s="127"/>
      <c r="D7" s="127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0"/>
      <c r="C10" s="57" t="s">
        <v>30</v>
      </c>
      <c r="F10" s="11"/>
    </row>
    <row r="11" spans="1:6" ht="5.25" customHeight="1">
      <c r="A11" s="51"/>
      <c r="B11" s="51"/>
      <c r="C11" s="52"/>
      <c r="D11" s="53"/>
      <c r="E11" s="53"/>
      <c r="F11" s="54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28" t="s">
        <v>513</v>
      </c>
      <c r="C16" s="129" t="s">
        <v>31</v>
      </c>
      <c r="D16" s="130">
        <f>D18+D68</f>
        <v>15362300</v>
      </c>
      <c r="E16" s="130">
        <f>E18+E68</f>
        <v>11285633.289999999</v>
      </c>
      <c r="F16" s="123">
        <f>D16-E16</f>
        <v>4076666.7100000009</v>
      </c>
    </row>
    <row r="17" spans="1:6" ht="11.25" customHeight="1">
      <c r="A17" s="23" t="s">
        <v>6</v>
      </c>
      <c r="B17" s="128"/>
      <c r="C17" s="129"/>
      <c r="D17" s="130"/>
      <c r="E17" s="130"/>
      <c r="F17" s="123"/>
    </row>
    <row r="18" spans="1:6" ht="12.75" customHeight="1">
      <c r="A18" s="24" t="s">
        <v>49</v>
      </c>
      <c r="B18" s="82" t="s">
        <v>513</v>
      </c>
      <c r="C18" s="25" t="s">
        <v>200</v>
      </c>
      <c r="D18" s="26">
        <f>D19+D25+D34+D45+D52+D59+D63</f>
        <v>7047600</v>
      </c>
      <c r="E18" s="26">
        <f>E19+E25+E34+E45+E52+E59+E48+E63</f>
        <v>6323808.29</v>
      </c>
      <c r="F18" s="28">
        <f>D18-E18</f>
        <v>723791.71</v>
      </c>
    </row>
    <row r="19" spans="1:6" ht="13.5" customHeight="1">
      <c r="A19" s="24" t="s">
        <v>50</v>
      </c>
      <c r="B19" s="82" t="s">
        <v>513</v>
      </c>
      <c r="C19" s="25" t="s">
        <v>201</v>
      </c>
      <c r="D19" s="26">
        <f>D20</f>
        <v>1723600</v>
      </c>
      <c r="E19" s="26">
        <f>E20</f>
        <v>1723620.61</v>
      </c>
      <c r="F19" s="28">
        <f t="shared" ref="F19:F80" si="0">D19-E19</f>
        <v>-20.610000000102445</v>
      </c>
    </row>
    <row r="20" spans="1:6" ht="12" customHeight="1">
      <c r="A20" s="24" t="s">
        <v>51</v>
      </c>
      <c r="B20" s="82" t="s">
        <v>513</v>
      </c>
      <c r="C20" s="25" t="s">
        <v>202</v>
      </c>
      <c r="D20" s="26">
        <f>D22</f>
        <v>1723600</v>
      </c>
      <c r="E20" s="26">
        <f>E22+E23+E24</f>
        <v>1723620.61</v>
      </c>
      <c r="F20" s="28">
        <f t="shared" si="0"/>
        <v>-20.610000000102445</v>
      </c>
    </row>
    <row r="21" spans="1:6" ht="56.25" hidden="1" customHeight="1">
      <c r="A21" s="24"/>
      <c r="B21" s="82" t="s">
        <v>513</v>
      </c>
      <c r="C21" s="25"/>
      <c r="D21" s="26"/>
      <c r="E21" s="26"/>
      <c r="F21" s="28"/>
    </row>
    <row r="22" spans="1:6" ht="94.5" customHeight="1">
      <c r="A22" s="56" t="s">
        <v>52</v>
      </c>
      <c r="B22" s="82" t="s">
        <v>513</v>
      </c>
      <c r="C22" s="25" t="s">
        <v>500</v>
      </c>
      <c r="D22" s="26">
        <v>1723600</v>
      </c>
      <c r="E22" s="27">
        <v>1721143.37</v>
      </c>
      <c r="F22" s="28">
        <f t="shared" si="0"/>
        <v>2456.6299999998882</v>
      </c>
    </row>
    <row r="23" spans="1:6" ht="116.25" customHeight="1">
      <c r="A23" s="80" t="s">
        <v>498</v>
      </c>
      <c r="B23" s="82" t="s">
        <v>513</v>
      </c>
      <c r="C23" s="25" t="s">
        <v>499</v>
      </c>
      <c r="D23" s="26" t="s">
        <v>102</v>
      </c>
      <c r="E23" s="27">
        <v>230</v>
      </c>
      <c r="F23" s="89">
        <v>-230</v>
      </c>
    </row>
    <row r="24" spans="1:6" ht="47.25" customHeight="1">
      <c r="A24" s="80" t="s">
        <v>501</v>
      </c>
      <c r="B24" s="82" t="s">
        <v>513</v>
      </c>
      <c r="C24" s="25" t="s">
        <v>502</v>
      </c>
      <c r="D24" s="26" t="s">
        <v>102</v>
      </c>
      <c r="E24" s="27">
        <v>2247.2399999999998</v>
      </c>
      <c r="F24" s="79">
        <v>-2147.2399999999998</v>
      </c>
    </row>
    <row r="25" spans="1:6" ht="13.5" customHeight="1">
      <c r="A25" s="24" t="s">
        <v>53</v>
      </c>
      <c r="B25" s="82" t="s">
        <v>513</v>
      </c>
      <c r="C25" s="25" t="s">
        <v>203</v>
      </c>
      <c r="D25" s="26">
        <f>D26</f>
        <v>78900</v>
      </c>
      <c r="E25" s="26">
        <f>E26+E32</f>
        <v>78808.459999999992</v>
      </c>
      <c r="F25" s="28">
        <f t="shared" si="0"/>
        <v>91.540000000008149</v>
      </c>
    </row>
    <row r="26" spans="1:6" ht="23.25" customHeight="1">
      <c r="A26" s="56" t="s">
        <v>54</v>
      </c>
      <c r="B26" s="82" t="s">
        <v>513</v>
      </c>
      <c r="C26" s="25" t="s">
        <v>204</v>
      </c>
      <c r="D26" s="26">
        <f>D27+D30</f>
        <v>78900</v>
      </c>
      <c r="E26" s="26">
        <f>E27+E30</f>
        <v>78448.959999999992</v>
      </c>
      <c r="F26" s="28">
        <f t="shared" si="0"/>
        <v>451.04000000000815</v>
      </c>
    </row>
    <row r="27" spans="1:6" ht="31.5" customHeight="1">
      <c r="A27" s="24" t="s">
        <v>55</v>
      </c>
      <c r="B27" s="82" t="s">
        <v>513</v>
      </c>
      <c r="C27" s="25" t="s">
        <v>528</v>
      </c>
      <c r="D27" s="26">
        <f>D28</f>
        <v>78900</v>
      </c>
      <c r="E27" s="26">
        <f>E28+E31</f>
        <v>78448.959999999992</v>
      </c>
      <c r="F27" s="28">
        <f t="shared" si="0"/>
        <v>451.04000000000815</v>
      </c>
    </row>
    <row r="28" spans="1:6" ht="33" customHeight="1">
      <c r="A28" s="24" t="s">
        <v>55</v>
      </c>
      <c r="B28" s="82" t="s">
        <v>513</v>
      </c>
      <c r="C28" s="25" t="s">
        <v>205</v>
      </c>
      <c r="D28" s="26">
        <v>78900</v>
      </c>
      <c r="E28" s="27">
        <v>78913.039999999994</v>
      </c>
      <c r="F28" s="28">
        <f t="shared" si="0"/>
        <v>-13.039999999993597</v>
      </c>
    </row>
    <row r="29" spans="1:6" ht="59.25" hidden="1" customHeight="1">
      <c r="A29" s="24"/>
      <c r="B29" s="82" t="s">
        <v>513</v>
      </c>
      <c r="C29" s="25"/>
      <c r="D29" s="26"/>
      <c r="E29" s="27"/>
      <c r="F29" s="84">
        <f t="shared" si="0"/>
        <v>0</v>
      </c>
    </row>
    <row r="30" spans="1:6" ht="57" hidden="1" customHeight="1">
      <c r="A30" s="24"/>
      <c r="B30" s="82" t="s">
        <v>513</v>
      </c>
      <c r="C30" s="25"/>
      <c r="D30" s="26"/>
      <c r="E30" s="26"/>
      <c r="F30" s="84">
        <f t="shared" si="0"/>
        <v>0</v>
      </c>
    </row>
    <row r="31" spans="1:6" ht="49.5" customHeight="1">
      <c r="A31" s="24" t="s">
        <v>503</v>
      </c>
      <c r="B31" s="82" t="s">
        <v>513</v>
      </c>
      <c r="C31" s="25" t="s">
        <v>504</v>
      </c>
      <c r="D31" s="26" t="s">
        <v>102</v>
      </c>
      <c r="E31" s="27">
        <v>-464.08</v>
      </c>
      <c r="F31" s="84">
        <v>464.08</v>
      </c>
    </row>
    <row r="32" spans="1:6" ht="14.25" customHeight="1">
      <c r="A32" s="24" t="s">
        <v>569</v>
      </c>
      <c r="B32" s="82" t="s">
        <v>513</v>
      </c>
      <c r="C32" s="25" t="s">
        <v>570</v>
      </c>
      <c r="D32" s="26" t="s">
        <v>102</v>
      </c>
      <c r="E32" s="26">
        <f>E33</f>
        <v>359.5</v>
      </c>
      <c r="F32" s="88">
        <v>-359.5</v>
      </c>
    </row>
    <row r="33" spans="1:6" ht="14.25" customHeight="1">
      <c r="A33" s="24" t="s">
        <v>569</v>
      </c>
      <c r="B33" s="82" t="s">
        <v>513</v>
      </c>
      <c r="C33" s="25" t="s">
        <v>571</v>
      </c>
      <c r="D33" s="26" t="s">
        <v>102</v>
      </c>
      <c r="E33" s="27">
        <v>359.5</v>
      </c>
      <c r="F33" s="88">
        <v>-359.5</v>
      </c>
    </row>
    <row r="34" spans="1:6" ht="12" customHeight="1">
      <c r="A34" s="24" t="s">
        <v>56</v>
      </c>
      <c r="B34" s="82" t="s">
        <v>513</v>
      </c>
      <c r="C34" s="25" t="s">
        <v>206</v>
      </c>
      <c r="D34" s="26">
        <f>D35+D40+D37</f>
        <v>4132400</v>
      </c>
      <c r="E34" s="26">
        <f>E35+E40+E37</f>
        <v>3402351.53</v>
      </c>
      <c r="F34" s="28">
        <f t="shared" si="0"/>
        <v>730048.4700000002</v>
      </c>
    </row>
    <row r="35" spans="1:6" ht="9.75" customHeight="1">
      <c r="A35" s="24" t="s">
        <v>57</v>
      </c>
      <c r="B35" s="82" t="s">
        <v>513</v>
      </c>
      <c r="C35" s="25" t="s">
        <v>207</v>
      </c>
      <c r="D35" s="26">
        <f>D36</f>
        <v>175700</v>
      </c>
      <c r="E35" s="26">
        <f>E36</f>
        <v>175625.36</v>
      </c>
      <c r="F35" s="28">
        <f t="shared" si="0"/>
        <v>74.64000000001397</v>
      </c>
    </row>
    <row r="36" spans="1:6" ht="46.5" customHeight="1">
      <c r="A36" s="24" t="s">
        <v>58</v>
      </c>
      <c r="B36" s="82" t="s">
        <v>513</v>
      </c>
      <c r="C36" s="25" t="s">
        <v>208</v>
      </c>
      <c r="D36" s="26">
        <v>175700</v>
      </c>
      <c r="E36" s="27">
        <v>175625.36</v>
      </c>
      <c r="F36" s="28">
        <f t="shared" si="0"/>
        <v>74.64000000001397</v>
      </c>
    </row>
    <row r="37" spans="1:6" ht="12" hidden="1" customHeight="1">
      <c r="A37" s="24"/>
      <c r="B37" s="82" t="s">
        <v>513</v>
      </c>
      <c r="C37" s="25"/>
      <c r="D37" s="26"/>
      <c r="E37" s="26"/>
      <c r="F37" s="28"/>
    </row>
    <row r="38" spans="1:6" ht="12" hidden="1" customHeight="1">
      <c r="A38" s="24"/>
      <c r="B38" s="82" t="s">
        <v>513</v>
      </c>
      <c r="C38" s="25"/>
      <c r="D38" s="26"/>
      <c r="E38" s="27"/>
      <c r="F38" s="28"/>
    </row>
    <row r="39" spans="1:6" ht="21" hidden="1" customHeight="1">
      <c r="A39" s="24"/>
      <c r="B39" s="82" t="s">
        <v>513</v>
      </c>
      <c r="C39" s="25"/>
      <c r="D39" s="26"/>
      <c r="E39" s="27"/>
      <c r="F39" s="28"/>
    </row>
    <row r="40" spans="1:6" ht="12.75" customHeight="1">
      <c r="A40" s="24" t="s">
        <v>59</v>
      </c>
      <c r="B40" s="82" t="s">
        <v>513</v>
      </c>
      <c r="C40" s="25" t="s">
        <v>209</v>
      </c>
      <c r="D40" s="26">
        <f>D41+D43</f>
        <v>3956700</v>
      </c>
      <c r="E40" s="26">
        <f>E41+E43</f>
        <v>3226726.17</v>
      </c>
      <c r="F40" s="28">
        <f t="shared" si="0"/>
        <v>729973.83000000007</v>
      </c>
    </row>
    <row r="41" spans="1:6" ht="47.25" customHeight="1">
      <c r="A41" s="24" t="s">
        <v>60</v>
      </c>
      <c r="B41" s="82" t="s">
        <v>513</v>
      </c>
      <c r="C41" s="25" t="s">
        <v>210</v>
      </c>
      <c r="D41" s="26">
        <f>D42</f>
        <v>2317600</v>
      </c>
      <c r="E41" s="26">
        <f>E42</f>
        <v>2317551.41</v>
      </c>
      <c r="F41" s="28">
        <f t="shared" si="0"/>
        <v>48.589999999850988</v>
      </c>
    </row>
    <row r="42" spans="1:6" ht="68.25" customHeight="1">
      <c r="A42" s="24" t="s">
        <v>61</v>
      </c>
      <c r="B42" s="82" t="s">
        <v>513</v>
      </c>
      <c r="C42" s="25" t="s">
        <v>211</v>
      </c>
      <c r="D42" s="26">
        <v>2317600</v>
      </c>
      <c r="E42" s="27">
        <v>2317551.41</v>
      </c>
      <c r="F42" s="28">
        <f t="shared" si="0"/>
        <v>48.589999999850988</v>
      </c>
    </row>
    <row r="43" spans="1:6" ht="45.75" customHeight="1">
      <c r="A43" s="24" t="s">
        <v>62</v>
      </c>
      <c r="B43" s="82" t="s">
        <v>513</v>
      </c>
      <c r="C43" s="25" t="s">
        <v>212</v>
      </c>
      <c r="D43" s="26">
        <f>D44</f>
        <v>1639100</v>
      </c>
      <c r="E43" s="26">
        <f>E44</f>
        <v>909174.76</v>
      </c>
      <c r="F43" s="28">
        <f t="shared" si="0"/>
        <v>729925.24</v>
      </c>
    </row>
    <row r="44" spans="1:6" ht="21.75" customHeight="1">
      <c r="A44" s="24" t="s">
        <v>63</v>
      </c>
      <c r="B44" s="82" t="s">
        <v>513</v>
      </c>
      <c r="C44" s="25" t="s">
        <v>213</v>
      </c>
      <c r="D44" s="26">
        <v>1639100</v>
      </c>
      <c r="E44" s="27">
        <v>909174.76</v>
      </c>
      <c r="F44" s="28">
        <f t="shared" si="0"/>
        <v>729925.24</v>
      </c>
    </row>
    <row r="45" spans="1:6" ht="12.75" customHeight="1">
      <c r="A45" s="24" t="s">
        <v>68</v>
      </c>
      <c r="B45" s="82" t="s">
        <v>513</v>
      </c>
      <c r="C45" s="25" t="s">
        <v>214</v>
      </c>
      <c r="D45" s="26">
        <f>D46</f>
        <v>11500</v>
      </c>
      <c r="E45" s="26">
        <f>E46</f>
        <v>11450</v>
      </c>
      <c r="F45" s="28">
        <f t="shared" si="0"/>
        <v>50</v>
      </c>
    </row>
    <row r="46" spans="1:6" ht="46.5" customHeight="1">
      <c r="A46" s="24" t="s">
        <v>69</v>
      </c>
      <c r="B46" s="82" t="s">
        <v>513</v>
      </c>
      <c r="C46" s="25" t="s">
        <v>215</v>
      </c>
      <c r="D46" s="26">
        <f>D47</f>
        <v>11500</v>
      </c>
      <c r="E46" s="26">
        <f>E47</f>
        <v>11450</v>
      </c>
      <c r="F46" s="28">
        <f t="shared" si="0"/>
        <v>50</v>
      </c>
    </row>
    <row r="47" spans="1:6" ht="78.75" customHeight="1">
      <c r="A47" s="24" t="s">
        <v>70</v>
      </c>
      <c r="B47" s="82" t="s">
        <v>513</v>
      </c>
      <c r="C47" s="25" t="s">
        <v>216</v>
      </c>
      <c r="D47" s="26">
        <v>11500</v>
      </c>
      <c r="E47" s="27">
        <v>11450</v>
      </c>
      <c r="F47" s="28">
        <f t="shared" si="0"/>
        <v>50</v>
      </c>
    </row>
    <row r="48" spans="1:6" ht="35.25" customHeight="1">
      <c r="A48" s="24" t="s">
        <v>480</v>
      </c>
      <c r="B48" s="82" t="s">
        <v>513</v>
      </c>
      <c r="C48" s="25" t="s">
        <v>481</v>
      </c>
      <c r="D48" s="26" t="str">
        <f t="shared" ref="D48:E50" si="1">D49</f>
        <v>-</v>
      </c>
      <c r="E48" s="26">
        <f t="shared" si="1"/>
        <v>1.23</v>
      </c>
      <c r="F48" s="84">
        <v>-1.23</v>
      </c>
    </row>
    <row r="49" spans="1:6" ht="15.95" customHeight="1">
      <c r="A49" s="24" t="s">
        <v>482</v>
      </c>
      <c r="B49" s="82" t="s">
        <v>513</v>
      </c>
      <c r="C49" s="25" t="s">
        <v>527</v>
      </c>
      <c r="D49" s="26" t="str">
        <f t="shared" si="1"/>
        <v>-</v>
      </c>
      <c r="E49" s="26">
        <f t="shared" si="1"/>
        <v>1.23</v>
      </c>
      <c r="F49" s="84">
        <v>-1.23</v>
      </c>
    </row>
    <row r="50" spans="1:6" ht="23.25" customHeight="1">
      <c r="A50" s="24" t="s">
        <v>483</v>
      </c>
      <c r="B50" s="82" t="s">
        <v>513</v>
      </c>
      <c r="C50" s="25" t="s">
        <v>526</v>
      </c>
      <c r="D50" s="26" t="str">
        <f t="shared" si="1"/>
        <v>-</v>
      </c>
      <c r="E50" s="26">
        <f t="shared" si="1"/>
        <v>1.23</v>
      </c>
      <c r="F50" s="84">
        <v>-1.23</v>
      </c>
    </row>
    <row r="51" spans="1:6" ht="34.5" customHeight="1">
      <c r="A51" s="24" t="s">
        <v>484</v>
      </c>
      <c r="B51" s="82" t="s">
        <v>513</v>
      </c>
      <c r="C51" s="25" t="s">
        <v>525</v>
      </c>
      <c r="D51" s="26" t="s">
        <v>102</v>
      </c>
      <c r="E51" s="27">
        <v>1.23</v>
      </c>
      <c r="F51" s="84">
        <v>-1.23</v>
      </c>
    </row>
    <row r="52" spans="1:6" ht="45" customHeight="1">
      <c r="A52" s="24" t="s">
        <v>81</v>
      </c>
      <c r="B52" s="82" t="s">
        <v>513</v>
      </c>
      <c r="C52" s="25" t="s">
        <v>217</v>
      </c>
      <c r="D52" s="26">
        <f>D53</f>
        <v>1034400</v>
      </c>
      <c r="E52" s="26">
        <f>E53+E56</f>
        <v>1034432.64</v>
      </c>
      <c r="F52" s="28">
        <f t="shared" si="0"/>
        <v>-32.64000000001397</v>
      </c>
    </row>
    <row r="53" spans="1:6" ht="80.25" customHeight="1">
      <c r="A53" s="24" t="s">
        <v>64</v>
      </c>
      <c r="B53" s="82" t="s">
        <v>513</v>
      </c>
      <c r="C53" s="25" t="s">
        <v>218</v>
      </c>
      <c r="D53" s="26">
        <f t="shared" ref="D53:E54" si="2">D54</f>
        <v>1034400</v>
      </c>
      <c r="E53" s="26">
        <f t="shared" si="2"/>
        <v>1034318.64</v>
      </c>
      <c r="F53" s="28">
        <f t="shared" si="0"/>
        <v>81.35999999998603</v>
      </c>
    </row>
    <row r="54" spans="1:6" ht="54.75" customHeight="1">
      <c r="A54" s="24" t="s">
        <v>65</v>
      </c>
      <c r="B54" s="82" t="s">
        <v>513</v>
      </c>
      <c r="C54" s="25" t="s">
        <v>219</v>
      </c>
      <c r="D54" s="26">
        <f t="shared" si="2"/>
        <v>1034400</v>
      </c>
      <c r="E54" s="26">
        <f t="shared" si="2"/>
        <v>1034318.64</v>
      </c>
      <c r="F54" s="28">
        <f t="shared" si="0"/>
        <v>81.35999999998603</v>
      </c>
    </row>
    <row r="55" spans="1:6" ht="64.5" customHeight="1">
      <c r="A55" s="24" t="s">
        <v>66</v>
      </c>
      <c r="B55" s="82" t="s">
        <v>513</v>
      </c>
      <c r="C55" s="25" t="s">
        <v>236</v>
      </c>
      <c r="D55" s="26">
        <v>1034400</v>
      </c>
      <c r="E55" s="27">
        <v>1034318.64</v>
      </c>
      <c r="F55" s="28">
        <f t="shared" si="0"/>
        <v>81.35999999998603</v>
      </c>
    </row>
    <row r="56" spans="1:6" ht="84" customHeight="1">
      <c r="A56" s="24" t="s">
        <v>618</v>
      </c>
      <c r="B56" s="82" t="s">
        <v>513</v>
      </c>
      <c r="C56" s="25" t="s">
        <v>619</v>
      </c>
      <c r="D56" s="26" t="str">
        <f>D57</f>
        <v>-</v>
      </c>
      <c r="E56" s="26">
        <f>E57</f>
        <v>114</v>
      </c>
      <c r="F56" s="113">
        <v>-114</v>
      </c>
    </row>
    <row r="57" spans="1:6" ht="83.25" customHeight="1">
      <c r="A57" s="24" t="s">
        <v>620</v>
      </c>
      <c r="B57" s="82" t="s">
        <v>513</v>
      </c>
      <c r="C57" s="25" t="s">
        <v>621</v>
      </c>
      <c r="D57" s="26" t="str">
        <f>D58</f>
        <v>-</v>
      </c>
      <c r="E57" s="26">
        <f>E58</f>
        <v>114</v>
      </c>
      <c r="F57" s="113">
        <v>-114</v>
      </c>
    </row>
    <row r="58" spans="1:6" ht="72.75" customHeight="1">
      <c r="A58" s="24" t="s">
        <v>622</v>
      </c>
      <c r="B58" s="82" t="s">
        <v>513</v>
      </c>
      <c r="C58" s="25" t="s">
        <v>623</v>
      </c>
      <c r="D58" s="26" t="s">
        <v>102</v>
      </c>
      <c r="E58" s="27">
        <v>114</v>
      </c>
      <c r="F58" s="111">
        <v>-114</v>
      </c>
    </row>
    <row r="59" spans="1:6" ht="27" customHeight="1">
      <c r="A59" s="24" t="s">
        <v>67</v>
      </c>
      <c r="B59" s="82" t="s">
        <v>513</v>
      </c>
      <c r="C59" s="25" t="s">
        <v>220</v>
      </c>
      <c r="D59" s="26">
        <f t="shared" ref="D59:E61" si="3">D60</f>
        <v>46800</v>
      </c>
      <c r="E59" s="26">
        <f t="shared" si="3"/>
        <v>46843.82</v>
      </c>
      <c r="F59" s="28">
        <f t="shared" si="0"/>
        <v>-43.819999999999709</v>
      </c>
    </row>
    <row r="60" spans="1:6" ht="57.75" customHeight="1">
      <c r="A60" s="24" t="s">
        <v>82</v>
      </c>
      <c r="B60" s="82" t="s">
        <v>513</v>
      </c>
      <c r="C60" s="25" t="s">
        <v>221</v>
      </c>
      <c r="D60" s="26">
        <f t="shared" si="3"/>
        <v>46800</v>
      </c>
      <c r="E60" s="26">
        <f t="shared" si="3"/>
        <v>46843.82</v>
      </c>
      <c r="F60" s="28">
        <f t="shared" si="0"/>
        <v>-43.819999999999709</v>
      </c>
    </row>
    <row r="61" spans="1:6" ht="35.25" customHeight="1">
      <c r="A61" s="24" t="s">
        <v>419</v>
      </c>
      <c r="B61" s="82" t="s">
        <v>513</v>
      </c>
      <c r="C61" s="25" t="s">
        <v>222</v>
      </c>
      <c r="D61" s="26">
        <f t="shared" si="3"/>
        <v>46800</v>
      </c>
      <c r="E61" s="26">
        <f t="shared" si="3"/>
        <v>46843.82</v>
      </c>
      <c r="F61" s="28">
        <f t="shared" si="0"/>
        <v>-43.819999999999709</v>
      </c>
    </row>
    <row r="62" spans="1:6" ht="48" customHeight="1">
      <c r="A62" s="78" t="s">
        <v>418</v>
      </c>
      <c r="B62" s="82" t="s">
        <v>513</v>
      </c>
      <c r="C62" s="25" t="s">
        <v>237</v>
      </c>
      <c r="D62" s="26">
        <v>46800</v>
      </c>
      <c r="E62" s="27">
        <v>46843.82</v>
      </c>
      <c r="F62" s="28">
        <f t="shared" si="0"/>
        <v>-43.819999999999709</v>
      </c>
    </row>
    <row r="63" spans="1:6" ht="15" customHeight="1">
      <c r="A63" s="24" t="s">
        <v>531</v>
      </c>
      <c r="B63" s="82" t="s">
        <v>513</v>
      </c>
      <c r="C63" s="25" t="s">
        <v>532</v>
      </c>
      <c r="D63" s="26">
        <f>D66</f>
        <v>20000</v>
      </c>
      <c r="E63" s="26">
        <f>E64+E66</f>
        <v>26300</v>
      </c>
      <c r="F63" s="83">
        <f t="shared" si="0"/>
        <v>-6300</v>
      </c>
    </row>
    <row r="64" spans="1:6" ht="40.5" customHeight="1">
      <c r="A64" s="24" t="s">
        <v>574</v>
      </c>
      <c r="B64" s="82" t="s">
        <v>513</v>
      </c>
      <c r="C64" s="25" t="s">
        <v>575</v>
      </c>
      <c r="D64" s="26" t="str">
        <f>D65</f>
        <v>-</v>
      </c>
      <c r="E64" s="26">
        <f>E65</f>
        <v>26300</v>
      </c>
      <c r="F64" s="89">
        <v>-26300</v>
      </c>
    </row>
    <row r="65" spans="1:6" ht="48.75" customHeight="1">
      <c r="A65" s="24" t="s">
        <v>576</v>
      </c>
      <c r="B65" s="82" t="s">
        <v>513</v>
      </c>
      <c r="C65" s="25" t="s">
        <v>577</v>
      </c>
      <c r="D65" s="26" t="s">
        <v>102</v>
      </c>
      <c r="E65" s="26">
        <v>26300</v>
      </c>
      <c r="F65" s="89">
        <v>-26300</v>
      </c>
    </row>
    <row r="66" spans="1:6" ht="11.25" customHeight="1">
      <c r="A66" s="24" t="s">
        <v>533</v>
      </c>
      <c r="B66" s="82" t="s">
        <v>513</v>
      </c>
      <c r="C66" s="25" t="s">
        <v>534</v>
      </c>
      <c r="D66" s="26">
        <f>D67</f>
        <v>20000</v>
      </c>
      <c r="E66" s="26">
        <f>E67</f>
        <v>0</v>
      </c>
      <c r="F66" s="83">
        <f t="shared" si="0"/>
        <v>20000</v>
      </c>
    </row>
    <row r="67" spans="1:6" ht="24" customHeight="1">
      <c r="A67" s="24" t="s">
        <v>535</v>
      </c>
      <c r="B67" s="82" t="s">
        <v>513</v>
      </c>
      <c r="C67" s="25" t="s">
        <v>536</v>
      </c>
      <c r="D67" s="26">
        <v>20000</v>
      </c>
      <c r="E67" s="27">
        <v>0</v>
      </c>
      <c r="F67" s="83">
        <f t="shared" si="0"/>
        <v>20000</v>
      </c>
    </row>
    <row r="68" spans="1:6" ht="15" customHeight="1">
      <c r="A68" s="24" t="s">
        <v>71</v>
      </c>
      <c r="B68" s="82" t="s">
        <v>513</v>
      </c>
      <c r="C68" s="25" t="s">
        <v>223</v>
      </c>
      <c r="D68" s="26">
        <f>D69</f>
        <v>8314700</v>
      </c>
      <c r="E68" s="26">
        <f>E69</f>
        <v>4961825</v>
      </c>
      <c r="F68" s="28">
        <f t="shared" si="0"/>
        <v>3352875</v>
      </c>
    </row>
    <row r="69" spans="1:6" ht="36.75" customHeight="1">
      <c r="A69" s="24" t="s">
        <v>72</v>
      </c>
      <c r="B69" s="82" t="s">
        <v>513</v>
      </c>
      <c r="C69" s="25" t="s">
        <v>224</v>
      </c>
      <c r="D69" s="26">
        <f>D70+D73+D78</f>
        <v>8314700</v>
      </c>
      <c r="E69" s="26">
        <f>E70+E73+E78</f>
        <v>4961825</v>
      </c>
      <c r="F69" s="28">
        <f t="shared" si="0"/>
        <v>3352875</v>
      </c>
    </row>
    <row r="70" spans="1:6" ht="38.25" hidden="1" customHeight="1">
      <c r="A70" s="24"/>
      <c r="B70" s="82" t="s">
        <v>513</v>
      </c>
      <c r="C70" s="25"/>
      <c r="D70" s="26"/>
      <c r="E70" s="26"/>
      <c r="F70" s="28"/>
    </row>
    <row r="71" spans="1:6" ht="22.5" hidden="1" customHeight="1">
      <c r="A71" s="24"/>
      <c r="B71" s="82" t="s">
        <v>513</v>
      </c>
      <c r="C71" s="25"/>
      <c r="D71" s="26"/>
      <c r="E71" s="26"/>
      <c r="F71" s="28"/>
    </row>
    <row r="72" spans="1:6" ht="34.5" hidden="1" customHeight="1">
      <c r="A72" s="24"/>
      <c r="B72" s="82" t="s">
        <v>513</v>
      </c>
      <c r="C72" s="25"/>
      <c r="D72" s="26"/>
      <c r="E72" s="27"/>
      <c r="F72" s="28"/>
    </row>
    <row r="73" spans="1:6" ht="24" customHeight="1">
      <c r="A73" s="24" t="s">
        <v>73</v>
      </c>
      <c r="B73" s="82" t="s">
        <v>513</v>
      </c>
      <c r="C73" s="25" t="s">
        <v>225</v>
      </c>
      <c r="D73" s="26">
        <f>D74+D76</f>
        <v>149500</v>
      </c>
      <c r="E73" s="26">
        <f>E74+E76</f>
        <v>149500</v>
      </c>
      <c r="F73" s="28">
        <f t="shared" si="0"/>
        <v>0</v>
      </c>
    </row>
    <row r="74" spans="1:6" ht="33.75" customHeight="1">
      <c r="A74" s="24" t="s">
        <v>74</v>
      </c>
      <c r="B74" s="82" t="s">
        <v>513</v>
      </c>
      <c r="C74" s="25" t="s">
        <v>226</v>
      </c>
      <c r="D74" s="26">
        <f>D75</f>
        <v>149300</v>
      </c>
      <c r="E74" s="26">
        <f>E75</f>
        <v>149300</v>
      </c>
      <c r="F74" s="28">
        <f t="shared" si="0"/>
        <v>0</v>
      </c>
    </row>
    <row r="75" spans="1:6" ht="45" customHeight="1">
      <c r="A75" s="24" t="s">
        <v>75</v>
      </c>
      <c r="B75" s="82" t="s">
        <v>513</v>
      </c>
      <c r="C75" s="25" t="s">
        <v>227</v>
      </c>
      <c r="D75" s="26">
        <v>149300</v>
      </c>
      <c r="E75" s="27">
        <v>149300</v>
      </c>
      <c r="F75" s="28">
        <f t="shared" si="0"/>
        <v>0</v>
      </c>
    </row>
    <row r="76" spans="1:6" ht="33" customHeight="1">
      <c r="A76" s="24" t="s">
        <v>76</v>
      </c>
      <c r="B76" s="82" t="s">
        <v>513</v>
      </c>
      <c r="C76" s="25" t="s">
        <v>228</v>
      </c>
      <c r="D76" s="26">
        <f>D77</f>
        <v>200</v>
      </c>
      <c r="E76" s="26">
        <f>E77</f>
        <v>200</v>
      </c>
      <c r="F76" s="28">
        <f t="shared" si="0"/>
        <v>0</v>
      </c>
    </row>
    <row r="77" spans="1:6" ht="36.75" customHeight="1">
      <c r="A77" s="24" t="s">
        <v>77</v>
      </c>
      <c r="B77" s="82" t="s">
        <v>513</v>
      </c>
      <c r="C77" s="25" t="s">
        <v>229</v>
      </c>
      <c r="D77" s="26">
        <v>200</v>
      </c>
      <c r="E77" s="27">
        <v>200</v>
      </c>
      <c r="F77" s="28">
        <f t="shared" si="0"/>
        <v>0</v>
      </c>
    </row>
    <row r="78" spans="1:6" ht="11.25" customHeight="1">
      <c r="A78" s="24" t="s">
        <v>78</v>
      </c>
      <c r="B78" s="82" t="s">
        <v>513</v>
      </c>
      <c r="C78" s="25" t="s">
        <v>230</v>
      </c>
      <c r="D78" s="26">
        <f>D79</f>
        <v>8165200</v>
      </c>
      <c r="E78" s="26">
        <f>E79</f>
        <v>4812325</v>
      </c>
      <c r="F78" s="28">
        <f t="shared" si="0"/>
        <v>3352875</v>
      </c>
    </row>
    <row r="79" spans="1:6" ht="23.25" customHeight="1">
      <c r="A79" s="24" t="s">
        <v>79</v>
      </c>
      <c r="B79" s="82" t="s">
        <v>513</v>
      </c>
      <c r="C79" s="25" t="s">
        <v>231</v>
      </c>
      <c r="D79" s="26">
        <f>D80</f>
        <v>8165200</v>
      </c>
      <c r="E79" s="26">
        <f>E80</f>
        <v>4812325</v>
      </c>
      <c r="F79" s="28">
        <f t="shared" si="0"/>
        <v>3352875</v>
      </c>
    </row>
    <row r="80" spans="1:6" ht="23.25" customHeight="1">
      <c r="A80" s="29" t="s">
        <v>80</v>
      </c>
      <c r="B80" s="82" t="s">
        <v>513</v>
      </c>
      <c r="C80" s="25" t="s">
        <v>232</v>
      </c>
      <c r="D80" s="26">
        <v>8165200</v>
      </c>
      <c r="E80" s="27">
        <v>4812325</v>
      </c>
      <c r="F80" s="28">
        <f t="shared" si="0"/>
        <v>3352875</v>
      </c>
    </row>
    <row r="81" spans="1:6" ht="15.95" customHeight="1">
      <c r="A81" s="30"/>
      <c r="B81" s="31"/>
      <c r="C81" s="32"/>
      <c r="D81" s="33"/>
      <c r="E81" s="33"/>
      <c r="F81" s="32"/>
    </row>
    <row r="82" spans="1:6" ht="11.1" customHeight="1">
      <c r="A82" s="34"/>
      <c r="B82" s="35"/>
      <c r="C82" s="36"/>
      <c r="D82" s="37"/>
      <c r="E82" s="37"/>
      <c r="F82" s="37"/>
    </row>
    <row r="83" spans="1:6" ht="15.75">
      <c r="A83" s="124" t="s">
        <v>235</v>
      </c>
      <c r="B83" s="124"/>
      <c r="C83" s="124"/>
      <c r="D83" s="124"/>
      <c r="E83" s="124"/>
      <c r="F83" s="124"/>
    </row>
    <row r="84" spans="1:6" ht="11.25" customHeight="1">
      <c r="A84" s="51"/>
      <c r="B84" s="55"/>
      <c r="C84" s="52"/>
      <c r="D84" s="53"/>
      <c r="E84" s="53"/>
      <c r="F84" s="54"/>
    </row>
    <row r="85" spans="1:6">
      <c r="A85" s="12"/>
      <c r="B85" s="13" t="s">
        <v>8</v>
      </c>
      <c r="C85" s="14" t="s">
        <v>39</v>
      </c>
      <c r="D85" s="15" t="s">
        <v>34</v>
      </c>
      <c r="E85" s="14"/>
      <c r="F85" s="13" t="s">
        <v>19</v>
      </c>
    </row>
    <row r="86" spans="1:6">
      <c r="A86" s="16" t="s">
        <v>5</v>
      </c>
      <c r="B86" s="17" t="s">
        <v>9</v>
      </c>
      <c r="C86" s="16" t="s">
        <v>7</v>
      </c>
      <c r="D86" s="18" t="s">
        <v>33</v>
      </c>
      <c r="E86" s="18" t="s">
        <v>24</v>
      </c>
      <c r="F86" s="18" t="s">
        <v>3</v>
      </c>
    </row>
    <row r="87" spans="1:6">
      <c r="A87" s="19"/>
      <c r="B87" s="17" t="s">
        <v>10</v>
      </c>
      <c r="C87" s="36" t="s">
        <v>36</v>
      </c>
      <c r="D87" s="18" t="s">
        <v>3</v>
      </c>
      <c r="E87" s="16"/>
      <c r="F87" s="17"/>
    </row>
    <row r="88" spans="1:6" ht="10.5" customHeight="1">
      <c r="A88" s="16"/>
      <c r="B88" s="17"/>
      <c r="C88" s="16" t="s">
        <v>37</v>
      </c>
      <c r="D88" s="18"/>
      <c r="E88" s="18"/>
      <c r="F88" s="18"/>
    </row>
    <row r="89" spans="1:6" ht="10.5" customHeight="1">
      <c r="A89" s="16"/>
      <c r="B89" s="17"/>
      <c r="C89" s="36" t="s">
        <v>38</v>
      </c>
      <c r="D89" s="18"/>
      <c r="E89" s="18"/>
      <c r="F89" s="18"/>
    </row>
    <row r="90" spans="1:6" ht="9.75" customHeight="1" thickBot="1">
      <c r="A90" s="20">
        <v>1</v>
      </c>
      <c r="B90" s="38">
        <v>2</v>
      </c>
      <c r="C90" s="38">
        <v>3</v>
      </c>
      <c r="D90" s="15" t="s">
        <v>2</v>
      </c>
      <c r="E90" s="15" t="s">
        <v>27</v>
      </c>
      <c r="F90" s="15" t="s">
        <v>28</v>
      </c>
    </row>
    <row r="91" spans="1:6" ht="31.5" customHeight="1">
      <c r="A91" s="39" t="s">
        <v>43</v>
      </c>
      <c r="B91" s="99" t="s">
        <v>12</v>
      </c>
      <c r="C91" s="100" t="s">
        <v>31</v>
      </c>
      <c r="D91" s="101">
        <f>D100</f>
        <v>578000</v>
      </c>
      <c r="E91" s="101">
        <f>E92+E100</f>
        <v>703917.93999999948</v>
      </c>
      <c r="F91" s="102">
        <f>D91-E91</f>
        <v>-125917.93999999948</v>
      </c>
    </row>
    <row r="92" spans="1:6" ht="29.25" customHeight="1">
      <c r="A92" s="42" t="s">
        <v>44</v>
      </c>
      <c r="B92" s="103" t="s">
        <v>13</v>
      </c>
      <c r="C92" s="91" t="s">
        <v>31</v>
      </c>
      <c r="D92" s="41">
        <v>0</v>
      </c>
      <c r="E92" s="41">
        <f>E93</f>
        <v>0</v>
      </c>
      <c r="F92" s="91" t="s">
        <v>102</v>
      </c>
    </row>
    <row r="93" spans="1:6" ht="28.5" customHeight="1">
      <c r="A93" s="97" t="s">
        <v>606</v>
      </c>
      <c r="B93" s="95" t="s">
        <v>13</v>
      </c>
      <c r="C93" s="96" t="s">
        <v>607</v>
      </c>
      <c r="D93" s="41">
        <f>D94</f>
        <v>0</v>
      </c>
      <c r="E93" s="41">
        <f>E94</f>
        <v>0</v>
      </c>
      <c r="F93" s="91"/>
    </row>
    <row r="94" spans="1:6" ht="38.25" customHeight="1">
      <c r="A94" s="98" t="s">
        <v>608</v>
      </c>
      <c r="B94" s="95" t="s">
        <v>13</v>
      </c>
      <c r="C94" s="96" t="s">
        <v>609</v>
      </c>
      <c r="D94" s="41">
        <f>D95+D97</f>
        <v>0</v>
      </c>
      <c r="E94" s="41">
        <f>E95+E97</f>
        <v>0</v>
      </c>
      <c r="F94" s="91"/>
    </row>
    <row r="95" spans="1:6" ht="36.75" customHeight="1">
      <c r="A95" s="98" t="s">
        <v>610</v>
      </c>
      <c r="B95" s="95" t="s">
        <v>13</v>
      </c>
      <c r="C95" s="96" t="s">
        <v>611</v>
      </c>
      <c r="D95" s="41">
        <f>D96</f>
        <v>496300</v>
      </c>
      <c r="E95" s="92">
        <f>E96</f>
        <v>496300</v>
      </c>
      <c r="F95" s="91"/>
    </row>
    <row r="96" spans="1:6" ht="48.75" customHeight="1">
      <c r="A96" s="98" t="s">
        <v>612</v>
      </c>
      <c r="B96" s="95" t="s">
        <v>13</v>
      </c>
      <c r="C96" s="96" t="s">
        <v>613</v>
      </c>
      <c r="D96" s="41">
        <v>496300</v>
      </c>
      <c r="E96" s="92">
        <v>496300</v>
      </c>
      <c r="F96" s="91"/>
    </row>
    <row r="97" spans="1:6" ht="41.25" customHeight="1">
      <c r="A97" s="110" t="s">
        <v>614</v>
      </c>
      <c r="B97" s="95" t="s">
        <v>13</v>
      </c>
      <c r="C97" s="96" t="s">
        <v>616</v>
      </c>
      <c r="D97" s="41">
        <f>D98</f>
        <v>-496300</v>
      </c>
      <c r="E97" s="94">
        <f>E98</f>
        <v>-496300</v>
      </c>
      <c r="F97" s="93"/>
    </row>
    <row r="98" spans="1:6" ht="48.75" customHeight="1">
      <c r="A98" s="110" t="s">
        <v>615</v>
      </c>
      <c r="B98" s="95" t="s">
        <v>13</v>
      </c>
      <c r="C98" s="96" t="s">
        <v>617</v>
      </c>
      <c r="D98" s="41">
        <v>-496300</v>
      </c>
      <c r="E98" s="94">
        <v>-496300</v>
      </c>
      <c r="F98" s="93"/>
    </row>
    <row r="99" spans="1:6" ht="27" customHeight="1">
      <c r="A99" s="42" t="s">
        <v>45</v>
      </c>
      <c r="B99" s="103" t="s">
        <v>14</v>
      </c>
      <c r="C99" s="91" t="s">
        <v>31</v>
      </c>
      <c r="D99" s="91" t="s">
        <v>102</v>
      </c>
      <c r="E99" s="91" t="s">
        <v>102</v>
      </c>
      <c r="F99" s="91" t="s">
        <v>102</v>
      </c>
    </row>
    <row r="100" spans="1:6" ht="26.25" customHeight="1">
      <c r="A100" s="39" t="s">
        <v>15</v>
      </c>
      <c r="B100" s="104">
        <v>700</v>
      </c>
      <c r="C100" s="44" t="s">
        <v>101</v>
      </c>
      <c r="D100" s="40">
        <f>D101</f>
        <v>578000</v>
      </c>
      <c r="E100" s="40">
        <f>E101</f>
        <v>703917.93999999948</v>
      </c>
      <c r="F100" s="91" t="s">
        <v>16</v>
      </c>
    </row>
    <row r="101" spans="1:6" ht="25.5" customHeight="1">
      <c r="A101" s="39" t="s">
        <v>83</v>
      </c>
      <c r="B101" s="104">
        <v>700</v>
      </c>
      <c r="C101" s="44" t="s">
        <v>92</v>
      </c>
      <c r="D101" s="40">
        <v>578000</v>
      </c>
      <c r="E101" s="40">
        <f>E102+E106</f>
        <v>703917.93999999948</v>
      </c>
      <c r="F101" s="91" t="s">
        <v>16</v>
      </c>
    </row>
    <row r="102" spans="1:6" ht="17.25" customHeight="1">
      <c r="A102" s="39" t="s">
        <v>84</v>
      </c>
      <c r="B102" s="104">
        <v>710</v>
      </c>
      <c r="C102" s="44" t="s">
        <v>93</v>
      </c>
      <c r="D102" s="40">
        <f t="shared" ref="D102:E104" si="4">D103</f>
        <v>-15858600</v>
      </c>
      <c r="E102" s="40">
        <f t="shared" si="4"/>
        <v>-12432488.85</v>
      </c>
      <c r="F102" s="91" t="s">
        <v>16</v>
      </c>
    </row>
    <row r="103" spans="1:6" ht="18" customHeight="1">
      <c r="A103" s="39" t="s">
        <v>85</v>
      </c>
      <c r="B103" s="104">
        <v>710</v>
      </c>
      <c r="C103" s="44" t="s">
        <v>94</v>
      </c>
      <c r="D103" s="40">
        <f t="shared" si="4"/>
        <v>-15858600</v>
      </c>
      <c r="E103" s="40">
        <f t="shared" si="4"/>
        <v>-12432488.85</v>
      </c>
      <c r="F103" s="91" t="s">
        <v>16</v>
      </c>
    </row>
    <row r="104" spans="1:6" ht="24" customHeight="1">
      <c r="A104" s="39" t="s">
        <v>86</v>
      </c>
      <c r="B104" s="104">
        <v>710</v>
      </c>
      <c r="C104" s="44" t="s">
        <v>95</v>
      </c>
      <c r="D104" s="40">
        <f t="shared" si="4"/>
        <v>-15858600</v>
      </c>
      <c r="E104" s="40">
        <f t="shared" si="4"/>
        <v>-12432488.85</v>
      </c>
      <c r="F104" s="91" t="s">
        <v>16</v>
      </c>
    </row>
    <row r="105" spans="1:6" ht="22.5" customHeight="1">
      <c r="A105" s="39" t="s">
        <v>87</v>
      </c>
      <c r="B105" s="104">
        <v>710</v>
      </c>
      <c r="C105" s="44" t="s">
        <v>96</v>
      </c>
      <c r="D105" s="40">
        <v>-15858600</v>
      </c>
      <c r="E105" s="90">
        <v>-12432488.85</v>
      </c>
      <c r="F105" s="91" t="s">
        <v>16</v>
      </c>
    </row>
    <row r="106" spans="1:6" ht="18.75" customHeight="1">
      <c r="A106" s="39" t="s">
        <v>88</v>
      </c>
      <c r="B106" s="104">
        <v>720</v>
      </c>
      <c r="C106" s="44" t="s">
        <v>97</v>
      </c>
      <c r="D106" s="40">
        <f t="shared" ref="D106:E108" si="5">D107</f>
        <v>16436508</v>
      </c>
      <c r="E106" s="40">
        <f t="shared" si="5"/>
        <v>13136406.789999999</v>
      </c>
      <c r="F106" s="91" t="s">
        <v>16</v>
      </c>
    </row>
    <row r="107" spans="1:6" ht="14.25" customHeight="1">
      <c r="A107" s="39" t="s">
        <v>89</v>
      </c>
      <c r="B107" s="104">
        <v>720</v>
      </c>
      <c r="C107" s="44" t="s">
        <v>98</v>
      </c>
      <c r="D107" s="40">
        <f t="shared" si="5"/>
        <v>16436508</v>
      </c>
      <c r="E107" s="40">
        <f t="shared" si="5"/>
        <v>13136406.789999999</v>
      </c>
      <c r="F107" s="91" t="s">
        <v>16</v>
      </c>
    </row>
    <row r="108" spans="1:6" ht="24.75" customHeight="1">
      <c r="A108" s="39" t="s">
        <v>90</v>
      </c>
      <c r="B108" s="104">
        <v>720</v>
      </c>
      <c r="C108" s="44" t="s">
        <v>99</v>
      </c>
      <c r="D108" s="40">
        <f t="shared" si="5"/>
        <v>16436508</v>
      </c>
      <c r="E108" s="40">
        <f t="shared" si="5"/>
        <v>13136406.789999999</v>
      </c>
      <c r="F108" s="91" t="s">
        <v>16</v>
      </c>
    </row>
    <row r="109" spans="1:6" ht="23.25" customHeight="1" thickBot="1">
      <c r="A109" s="39" t="s">
        <v>91</v>
      </c>
      <c r="B109" s="105">
        <v>720</v>
      </c>
      <c r="C109" s="106" t="s">
        <v>100</v>
      </c>
      <c r="D109" s="107">
        <v>16436508</v>
      </c>
      <c r="E109" s="108">
        <v>13136406.789999999</v>
      </c>
      <c r="F109" s="109" t="s">
        <v>16</v>
      </c>
    </row>
    <row r="110" spans="1:6" ht="3.75" hidden="1" customHeight="1">
      <c r="A110" s="45"/>
      <c r="B110" s="32"/>
      <c r="C110" s="32"/>
      <c r="D110" s="32"/>
      <c r="E110" s="32"/>
      <c r="F110" s="32"/>
    </row>
    <row r="111" spans="1:6" ht="12.75" hidden="1" customHeight="1">
      <c r="A111" s="45"/>
      <c r="B111" s="32"/>
      <c r="C111" s="32"/>
      <c r="D111" s="32"/>
      <c r="E111" s="32"/>
      <c r="F111" s="32"/>
    </row>
    <row r="112" spans="1:6" ht="12.75" customHeight="1">
      <c r="A112" s="34" t="s">
        <v>103</v>
      </c>
      <c r="B112" s="46"/>
      <c r="C112" s="32"/>
      <c r="D112" s="32"/>
      <c r="E112" s="32"/>
      <c r="F112" s="32"/>
    </row>
    <row r="113" spans="1:6" ht="9" customHeight="1">
      <c r="A113" s="2" t="s">
        <v>23</v>
      </c>
      <c r="B113" s="46"/>
      <c r="C113" s="32"/>
      <c r="D113" s="32"/>
      <c r="E113" s="32"/>
      <c r="F113" s="32"/>
    </row>
    <row r="114" spans="1:6" ht="20.25" customHeight="1">
      <c r="A114" s="34" t="s">
        <v>104</v>
      </c>
      <c r="B114" s="46"/>
      <c r="C114" s="32"/>
      <c r="D114" s="32"/>
      <c r="E114" s="32"/>
      <c r="F114" s="32"/>
    </row>
    <row r="115" spans="1:6" ht="10.5" customHeight="1">
      <c r="A115" s="2" t="s">
        <v>25</v>
      </c>
      <c r="B115" s="46"/>
      <c r="C115" s="32"/>
      <c r="D115" s="32"/>
      <c r="E115" s="32"/>
      <c r="F115" s="32"/>
    </row>
    <row r="116" spans="1:6" ht="18" customHeight="1">
      <c r="A116" s="2" t="s">
        <v>105</v>
      </c>
      <c r="B116" s="46"/>
      <c r="C116" s="32"/>
      <c r="D116" s="32"/>
      <c r="E116" s="32"/>
      <c r="F116" s="32"/>
    </row>
    <row r="117" spans="1:6" ht="8.25" customHeight="1">
      <c r="A117" s="2" t="s">
        <v>11</v>
      </c>
      <c r="B117" s="46"/>
      <c r="C117" s="32"/>
      <c r="D117" s="32"/>
      <c r="E117" s="32"/>
      <c r="F117" s="32"/>
    </row>
    <row r="118" spans="1:6" ht="6.75" customHeight="1">
      <c r="B118" s="46"/>
      <c r="C118" s="32"/>
      <c r="D118" s="32"/>
      <c r="E118" s="32"/>
      <c r="F118" s="32"/>
    </row>
    <row r="119" spans="1:6" ht="12.75" customHeight="1">
      <c r="A119" s="2" t="s">
        <v>40</v>
      </c>
      <c r="B119" s="46"/>
      <c r="C119" s="32"/>
      <c r="D119" s="32"/>
      <c r="E119" s="32"/>
      <c r="F119" s="32"/>
    </row>
    <row r="120" spans="1:6" ht="12.75" customHeight="1">
      <c r="A120" s="47"/>
      <c r="B120" s="46"/>
      <c r="C120" s="32"/>
      <c r="D120" s="32"/>
      <c r="E120" s="32"/>
      <c r="F120" s="32"/>
    </row>
    <row r="121" spans="1:6" ht="12.75" customHeight="1">
      <c r="A121" s="47"/>
      <c r="B121" s="46"/>
      <c r="C121" s="32"/>
      <c r="D121" s="32"/>
      <c r="E121" s="32"/>
      <c r="F121" s="32"/>
    </row>
    <row r="122" spans="1:6" ht="12.75" customHeight="1">
      <c r="A122" s="47"/>
      <c r="B122" s="46"/>
      <c r="C122" s="32"/>
      <c r="D122" s="32"/>
      <c r="E122" s="32"/>
      <c r="F122" s="32"/>
    </row>
    <row r="123" spans="1:6" ht="12.75" customHeight="1">
      <c r="A123" s="47"/>
      <c r="B123" s="46"/>
      <c r="C123" s="32"/>
      <c r="D123" s="32"/>
      <c r="E123" s="32"/>
      <c r="F123" s="32"/>
    </row>
    <row r="124" spans="1:6" ht="22.5" customHeight="1">
      <c r="A124" s="47"/>
      <c r="B124" s="46"/>
      <c r="C124" s="32"/>
      <c r="D124" s="32"/>
      <c r="E124" s="32"/>
      <c r="F124" s="32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3:4" ht="11.25" customHeight="1">
      <c r="C129" s="34"/>
      <c r="D129" s="33"/>
    </row>
    <row r="130" spans="3:4" ht="11.25" customHeight="1">
      <c r="C130" s="34"/>
      <c r="D130" s="33"/>
    </row>
    <row r="131" spans="3:4" ht="11.25" customHeight="1">
      <c r="C131" s="34"/>
      <c r="D131" s="33"/>
    </row>
    <row r="132" spans="3:4" ht="11.25" customHeight="1">
      <c r="C132" s="34"/>
      <c r="D132" s="33"/>
    </row>
    <row r="133" spans="3:4" ht="11.25" customHeight="1">
      <c r="C133" s="34"/>
      <c r="D133" s="33"/>
    </row>
    <row r="134" spans="3:4" ht="11.25" customHeight="1">
      <c r="C134" s="34"/>
      <c r="D134" s="33"/>
    </row>
    <row r="135" spans="3:4" ht="11.25" customHeight="1">
      <c r="C135" s="34"/>
      <c r="D135" s="33"/>
    </row>
    <row r="136" spans="3:4" ht="11.25" customHeight="1">
      <c r="C136" s="34"/>
      <c r="D136" s="33"/>
    </row>
    <row r="137" spans="3:4" ht="11.25" customHeight="1">
      <c r="C137" s="34"/>
      <c r="D137" s="33"/>
    </row>
    <row r="138" spans="3:4" ht="11.25" customHeight="1">
      <c r="C138" s="34"/>
      <c r="D138" s="33"/>
    </row>
    <row r="139" spans="3:4" ht="11.25" customHeight="1">
      <c r="C139" s="34"/>
      <c r="D139" s="33"/>
    </row>
    <row r="140" spans="3:4" ht="11.25" customHeight="1">
      <c r="C140" s="34"/>
      <c r="D140" s="33"/>
    </row>
    <row r="141" spans="3:4" ht="11.25" customHeight="1">
      <c r="C141" s="34"/>
      <c r="D141" s="33"/>
    </row>
    <row r="142" spans="3:4" ht="11.25" customHeight="1">
      <c r="C142" s="34"/>
      <c r="D142" s="33"/>
    </row>
    <row r="143" spans="3:4" ht="11.25" customHeight="1">
      <c r="C143" s="34"/>
      <c r="D143" s="33"/>
    </row>
    <row r="144" spans="3:4" ht="11.25" customHeight="1">
      <c r="C144" s="34"/>
      <c r="D144" s="33"/>
    </row>
    <row r="145" spans="1:3" ht="23.25" customHeight="1"/>
    <row r="146" spans="1:3" ht="9.9499999999999993" customHeight="1"/>
    <row r="147" spans="1:3" ht="12.75" customHeight="1">
      <c r="A147" s="34"/>
      <c r="B147" s="34"/>
      <c r="C147" s="36"/>
    </row>
  </sheetData>
  <mergeCells count="8">
    <mergeCell ref="F16:F17"/>
    <mergeCell ref="A83:F83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0"/>
  <sheetViews>
    <sheetView showGridLines="0" tabSelected="1" view="pageBreakPreview" topLeftCell="A380" zoomScale="148" zoomScaleSheetLayoutView="148" workbookViewId="0">
      <selection activeCell="D377" sqref="D377"/>
    </sheetView>
  </sheetViews>
  <sheetFormatPr defaultRowHeight="11.25"/>
  <cols>
    <col min="1" max="1" width="36" style="66" customWidth="1"/>
    <col min="2" max="2" width="4.85546875" style="48" customWidth="1"/>
    <col min="3" max="3" width="20.140625" style="48" customWidth="1"/>
    <col min="4" max="4" width="10" style="48" customWidth="1"/>
    <col min="5" max="5" width="10.42578125" style="48" customWidth="1"/>
    <col min="6" max="6" width="10.7109375" style="48" customWidth="1"/>
    <col min="7" max="16384" width="9.140625" style="48"/>
  </cols>
  <sheetData>
    <row r="1" spans="1:6" ht="14.25" customHeight="1">
      <c r="B1" s="57" t="s">
        <v>26</v>
      </c>
      <c r="C1" s="2"/>
      <c r="E1" s="6" t="s">
        <v>199</v>
      </c>
      <c r="F1" s="6"/>
    </row>
    <row r="2" spans="1:6" ht="9" customHeight="1">
      <c r="A2" s="67"/>
      <c r="B2" s="34"/>
      <c r="C2" s="62"/>
      <c r="D2" s="33"/>
      <c r="E2" s="33"/>
      <c r="F2" s="33"/>
    </row>
    <row r="3" spans="1:6" ht="45">
      <c r="A3" s="65" t="s">
        <v>106</v>
      </c>
      <c r="B3" s="58" t="s">
        <v>107</v>
      </c>
      <c r="C3" s="58" t="s">
        <v>108</v>
      </c>
      <c r="D3" s="58" t="s">
        <v>109</v>
      </c>
      <c r="E3" s="58" t="s">
        <v>24</v>
      </c>
      <c r="F3" s="58" t="s">
        <v>110</v>
      </c>
    </row>
    <row r="4" spans="1:6">
      <c r="A4" s="81">
        <v>1</v>
      </c>
      <c r="B4" s="114">
        <v>2</v>
      </c>
      <c r="C4" s="114">
        <v>3</v>
      </c>
      <c r="D4" s="114">
        <v>4</v>
      </c>
      <c r="E4" s="114">
        <v>5</v>
      </c>
      <c r="F4" s="59">
        <v>6</v>
      </c>
    </row>
    <row r="5" spans="1:6" ht="11.25" customHeight="1">
      <c r="A5" s="65" t="s">
        <v>111</v>
      </c>
      <c r="B5" s="131">
        <v>200</v>
      </c>
      <c r="C5" s="131" t="s">
        <v>31</v>
      </c>
      <c r="D5" s="123">
        <f>D7+E9176+D171+D231+D313+D378+D368+D193+D390+D155</f>
        <v>15940208</v>
      </c>
      <c r="E5" s="123">
        <f>E7+F9176+E171+E231+E313+E368+E193+E390+E155</f>
        <v>11989551.23</v>
      </c>
      <c r="F5" s="132">
        <f>D5-E5</f>
        <v>3950656.7699999996</v>
      </c>
    </row>
    <row r="6" spans="1:6">
      <c r="A6" s="65" t="s">
        <v>6</v>
      </c>
      <c r="B6" s="131"/>
      <c r="C6" s="131"/>
      <c r="D6" s="123"/>
      <c r="E6" s="123"/>
      <c r="F6" s="132"/>
    </row>
    <row r="7" spans="1:6" ht="15" customHeight="1">
      <c r="A7" s="65" t="s">
        <v>112</v>
      </c>
      <c r="B7" s="114">
        <v>200</v>
      </c>
      <c r="C7" s="60" t="s">
        <v>113</v>
      </c>
      <c r="D7" s="112">
        <f>D8+D24+D104+D118+D125</f>
        <v>3784500</v>
      </c>
      <c r="E7" s="112">
        <f>E8+E24+E104+E125</f>
        <v>3586649.8899999997</v>
      </c>
      <c r="F7" s="115">
        <f>D7-E7</f>
        <v>197850.11000000034</v>
      </c>
    </row>
    <row r="8" spans="1:6" ht="33.75" customHeight="1">
      <c r="A8" s="68" t="s">
        <v>114</v>
      </c>
      <c r="B8" s="114">
        <v>200</v>
      </c>
      <c r="C8" s="60" t="s">
        <v>115</v>
      </c>
      <c r="D8" s="112">
        <f t="shared" ref="D8:E14" si="0">D9</f>
        <v>718500</v>
      </c>
      <c r="E8" s="112">
        <f t="shared" si="0"/>
        <v>683913.11</v>
      </c>
      <c r="F8" s="115">
        <f t="shared" ref="F8:F75" si="1">D8-E8</f>
        <v>34586.890000000014</v>
      </c>
    </row>
    <row r="9" spans="1:6" ht="44.25" customHeight="1">
      <c r="A9" s="68" t="s">
        <v>116</v>
      </c>
      <c r="B9" s="114">
        <v>200</v>
      </c>
      <c r="C9" s="60" t="s">
        <v>117</v>
      </c>
      <c r="D9" s="112">
        <f t="shared" si="0"/>
        <v>718500</v>
      </c>
      <c r="E9" s="112">
        <f t="shared" si="0"/>
        <v>683913.11</v>
      </c>
      <c r="F9" s="115">
        <f t="shared" si="1"/>
        <v>34586.890000000014</v>
      </c>
    </row>
    <row r="10" spans="1:6" ht="15" customHeight="1">
      <c r="A10" s="65" t="s">
        <v>118</v>
      </c>
      <c r="B10" s="114">
        <v>200</v>
      </c>
      <c r="C10" s="60" t="s">
        <v>119</v>
      </c>
      <c r="D10" s="112">
        <f t="shared" si="0"/>
        <v>718500</v>
      </c>
      <c r="E10" s="112">
        <f t="shared" si="0"/>
        <v>683913.11</v>
      </c>
      <c r="F10" s="115">
        <f t="shared" si="1"/>
        <v>34586.890000000014</v>
      </c>
    </row>
    <row r="11" spans="1:6" ht="56.25" customHeight="1">
      <c r="A11" s="65" t="s">
        <v>420</v>
      </c>
      <c r="B11" s="114">
        <v>200</v>
      </c>
      <c r="C11" s="60" t="s">
        <v>238</v>
      </c>
      <c r="D11" s="112">
        <f>D12</f>
        <v>718500</v>
      </c>
      <c r="E11" s="112">
        <f>E12</f>
        <v>683913.11</v>
      </c>
      <c r="F11" s="115">
        <f t="shared" si="1"/>
        <v>34586.890000000014</v>
      </c>
    </row>
    <row r="12" spans="1:6" ht="23.25" customHeight="1">
      <c r="A12" s="65" t="s">
        <v>239</v>
      </c>
      <c r="B12" s="114">
        <v>200</v>
      </c>
      <c r="C12" s="60" t="s">
        <v>240</v>
      </c>
      <c r="D12" s="112">
        <f>D13+D19</f>
        <v>718500</v>
      </c>
      <c r="E12" s="112">
        <f>E13+E19</f>
        <v>683913.11</v>
      </c>
      <c r="F12" s="115">
        <f t="shared" si="1"/>
        <v>34586.890000000014</v>
      </c>
    </row>
    <row r="13" spans="1:6" ht="14.25" customHeight="1">
      <c r="A13" s="65" t="s">
        <v>241</v>
      </c>
      <c r="B13" s="114">
        <v>200</v>
      </c>
      <c r="C13" s="60" t="s">
        <v>242</v>
      </c>
      <c r="D13" s="112">
        <f>D14</f>
        <v>691800</v>
      </c>
      <c r="E13" s="112">
        <f>E14</f>
        <v>657264.11</v>
      </c>
      <c r="F13" s="115">
        <f t="shared" si="1"/>
        <v>34535.890000000014</v>
      </c>
    </row>
    <row r="14" spans="1:6" ht="12" customHeight="1">
      <c r="A14" s="65" t="s">
        <v>120</v>
      </c>
      <c r="B14" s="114">
        <v>200</v>
      </c>
      <c r="C14" s="60" t="s">
        <v>243</v>
      </c>
      <c r="D14" s="112">
        <f t="shared" si="0"/>
        <v>691800</v>
      </c>
      <c r="E14" s="112">
        <f t="shared" si="0"/>
        <v>657264.11</v>
      </c>
      <c r="F14" s="115">
        <f t="shared" si="1"/>
        <v>34535.890000000014</v>
      </c>
    </row>
    <row r="15" spans="1:6" ht="15" customHeight="1">
      <c r="A15" s="65" t="s">
        <v>121</v>
      </c>
      <c r="B15" s="114">
        <v>200</v>
      </c>
      <c r="C15" s="60" t="s">
        <v>244</v>
      </c>
      <c r="D15" s="112">
        <f>D16+D17+D18</f>
        <v>691800</v>
      </c>
      <c r="E15" s="112">
        <f>E16+E17+E18</f>
        <v>657264.11</v>
      </c>
      <c r="F15" s="115">
        <f t="shared" si="1"/>
        <v>34535.890000000014</v>
      </c>
    </row>
    <row r="16" spans="1:6" ht="14.25" customHeight="1">
      <c r="A16" s="65" t="s">
        <v>122</v>
      </c>
      <c r="B16" s="114">
        <v>200</v>
      </c>
      <c r="C16" s="60" t="s">
        <v>245</v>
      </c>
      <c r="D16" s="112">
        <v>532200</v>
      </c>
      <c r="E16" s="112">
        <v>510377.11</v>
      </c>
      <c r="F16" s="115">
        <f t="shared" si="1"/>
        <v>21822.890000000014</v>
      </c>
    </row>
    <row r="17" spans="1:6" ht="15" hidden="1" customHeight="1">
      <c r="A17" s="65"/>
      <c r="B17" s="114"/>
      <c r="C17" s="60"/>
      <c r="D17" s="112"/>
      <c r="E17" s="112"/>
      <c r="F17" s="115">
        <f t="shared" si="1"/>
        <v>0</v>
      </c>
    </row>
    <row r="18" spans="1:6" ht="15" customHeight="1">
      <c r="A18" s="65" t="s">
        <v>124</v>
      </c>
      <c r="B18" s="114">
        <v>200</v>
      </c>
      <c r="C18" s="60" t="s">
        <v>246</v>
      </c>
      <c r="D18" s="112">
        <v>159600</v>
      </c>
      <c r="E18" s="112">
        <v>146887</v>
      </c>
      <c r="F18" s="115">
        <f t="shared" si="1"/>
        <v>12713</v>
      </c>
    </row>
    <row r="19" spans="1:6" ht="24" customHeight="1">
      <c r="A19" s="65" t="s">
        <v>247</v>
      </c>
      <c r="B19" s="114">
        <v>200</v>
      </c>
      <c r="C19" s="60" t="s">
        <v>248</v>
      </c>
      <c r="D19" s="112">
        <f>D20</f>
        <v>26700</v>
      </c>
      <c r="E19" s="112">
        <f>E20</f>
        <v>26649</v>
      </c>
      <c r="F19" s="115">
        <f t="shared" si="1"/>
        <v>51</v>
      </c>
    </row>
    <row r="20" spans="1:6" ht="11.25" customHeight="1">
      <c r="A20" s="65" t="s">
        <v>120</v>
      </c>
      <c r="B20" s="114">
        <v>200</v>
      </c>
      <c r="C20" s="60" t="s">
        <v>252</v>
      </c>
      <c r="D20" s="112">
        <f>D21</f>
        <v>26700</v>
      </c>
      <c r="E20" s="112">
        <f>E21</f>
        <v>26649</v>
      </c>
      <c r="F20" s="115">
        <f t="shared" si="1"/>
        <v>51</v>
      </c>
    </row>
    <row r="21" spans="1:6" ht="14.25" customHeight="1">
      <c r="A21" s="65" t="s">
        <v>121</v>
      </c>
      <c r="B21" s="114">
        <v>200</v>
      </c>
      <c r="C21" s="60" t="s">
        <v>249</v>
      </c>
      <c r="D21" s="112">
        <f>D22+D23</f>
        <v>26700</v>
      </c>
      <c r="E21" s="112">
        <f>E22+E23</f>
        <v>26649</v>
      </c>
      <c r="F21" s="115">
        <f t="shared" si="1"/>
        <v>51</v>
      </c>
    </row>
    <row r="22" spans="1:6" ht="13.5" customHeight="1">
      <c r="A22" s="65" t="s">
        <v>123</v>
      </c>
      <c r="B22" s="114">
        <v>200</v>
      </c>
      <c r="C22" s="60" t="s">
        <v>250</v>
      </c>
      <c r="D22" s="112">
        <v>20500</v>
      </c>
      <c r="E22" s="112">
        <v>20468</v>
      </c>
      <c r="F22" s="115">
        <f t="shared" si="1"/>
        <v>32</v>
      </c>
    </row>
    <row r="23" spans="1:6" ht="12" customHeight="1">
      <c r="A23" s="68" t="s">
        <v>124</v>
      </c>
      <c r="B23" s="114">
        <v>200</v>
      </c>
      <c r="C23" s="60" t="s">
        <v>251</v>
      </c>
      <c r="D23" s="112">
        <v>6200</v>
      </c>
      <c r="E23" s="112">
        <v>6181</v>
      </c>
      <c r="F23" s="115">
        <f t="shared" si="1"/>
        <v>19</v>
      </c>
    </row>
    <row r="24" spans="1:6" ht="48" customHeight="1">
      <c r="A24" s="65" t="s">
        <v>125</v>
      </c>
      <c r="B24" s="114">
        <v>200</v>
      </c>
      <c r="C24" s="60" t="s">
        <v>126</v>
      </c>
      <c r="D24" s="112">
        <f>D25+D71+D85</f>
        <v>2991000</v>
      </c>
      <c r="E24" s="112">
        <f>E25+E71+E85</f>
        <v>2858536.78</v>
      </c>
      <c r="F24" s="115">
        <f t="shared" si="1"/>
        <v>132463.2200000002</v>
      </c>
    </row>
    <row r="25" spans="1:6" ht="45.75" customHeight="1">
      <c r="A25" s="65" t="s">
        <v>116</v>
      </c>
      <c r="B25" s="114">
        <v>200</v>
      </c>
      <c r="C25" s="60" t="s">
        <v>127</v>
      </c>
      <c r="D25" s="112">
        <f>D26</f>
        <v>2929200</v>
      </c>
      <c r="E25" s="112">
        <f>E26</f>
        <v>2809236.78</v>
      </c>
      <c r="F25" s="115">
        <f t="shared" si="1"/>
        <v>119963.2200000002</v>
      </c>
    </row>
    <row r="26" spans="1:6" ht="12.75" customHeight="1">
      <c r="A26" s="65" t="s">
        <v>128</v>
      </c>
      <c r="B26" s="114">
        <v>200</v>
      </c>
      <c r="C26" s="60" t="s">
        <v>129</v>
      </c>
      <c r="D26" s="112">
        <f>D27+D40+D62</f>
        <v>2929200</v>
      </c>
      <c r="E26" s="112">
        <f>E27+E40+E62</f>
        <v>2809236.78</v>
      </c>
      <c r="F26" s="115">
        <f t="shared" si="1"/>
        <v>119963.2200000002</v>
      </c>
    </row>
    <row r="27" spans="1:6" s="75" customFormat="1" ht="59.25" customHeight="1">
      <c r="A27" s="71" t="s">
        <v>420</v>
      </c>
      <c r="B27" s="72">
        <v>200</v>
      </c>
      <c r="C27" s="73" t="s">
        <v>253</v>
      </c>
      <c r="D27" s="74">
        <f>D28</f>
        <v>2499900</v>
      </c>
      <c r="E27" s="74">
        <f>E28</f>
        <v>2384872.63</v>
      </c>
      <c r="F27" s="115">
        <f t="shared" si="1"/>
        <v>115027.37000000011</v>
      </c>
    </row>
    <row r="28" spans="1:6" ht="22.5" customHeight="1">
      <c r="A28" s="65" t="s">
        <v>421</v>
      </c>
      <c r="B28" s="114">
        <v>200</v>
      </c>
      <c r="C28" s="60" t="s">
        <v>254</v>
      </c>
      <c r="D28" s="112">
        <f>D29+D35</f>
        <v>2499900</v>
      </c>
      <c r="E28" s="112">
        <f>E29+E35</f>
        <v>2384872.63</v>
      </c>
      <c r="F28" s="115">
        <f t="shared" si="1"/>
        <v>115027.37000000011</v>
      </c>
    </row>
    <row r="29" spans="1:6" ht="11.25" customHeight="1">
      <c r="A29" s="65" t="s">
        <v>241</v>
      </c>
      <c r="B29" s="114">
        <v>200</v>
      </c>
      <c r="C29" s="60" t="s">
        <v>255</v>
      </c>
      <c r="D29" s="112">
        <f>D30</f>
        <v>2403400</v>
      </c>
      <c r="E29" s="112">
        <f>E30</f>
        <v>2288477.63</v>
      </c>
      <c r="F29" s="115">
        <f t="shared" si="1"/>
        <v>114922.37000000011</v>
      </c>
    </row>
    <row r="30" spans="1:6" ht="11.25" customHeight="1">
      <c r="A30" s="65" t="s">
        <v>120</v>
      </c>
      <c r="B30" s="114">
        <v>200</v>
      </c>
      <c r="C30" s="60" t="s">
        <v>256</v>
      </c>
      <c r="D30" s="112">
        <f>D31</f>
        <v>2403400</v>
      </c>
      <c r="E30" s="112">
        <f>E31</f>
        <v>2288477.63</v>
      </c>
      <c r="F30" s="115">
        <f t="shared" si="1"/>
        <v>114922.37000000011</v>
      </c>
    </row>
    <row r="31" spans="1:6" ht="13.5" customHeight="1">
      <c r="A31" s="65" t="s">
        <v>121</v>
      </c>
      <c r="B31" s="114">
        <v>200</v>
      </c>
      <c r="C31" s="60" t="s">
        <v>257</v>
      </c>
      <c r="D31" s="112">
        <f>D32+D33+D34</f>
        <v>2403400</v>
      </c>
      <c r="E31" s="112">
        <f>E32+E33+E34</f>
        <v>2288477.63</v>
      </c>
      <c r="F31" s="115">
        <f t="shared" si="1"/>
        <v>114922.37000000011</v>
      </c>
    </row>
    <row r="32" spans="1:6" ht="10.5" customHeight="1">
      <c r="A32" s="65" t="s">
        <v>122</v>
      </c>
      <c r="B32" s="114">
        <v>200</v>
      </c>
      <c r="C32" s="60" t="s">
        <v>258</v>
      </c>
      <c r="D32" s="112">
        <v>1832500</v>
      </c>
      <c r="E32" s="112">
        <v>1764104.02</v>
      </c>
      <c r="F32" s="115">
        <f t="shared" si="1"/>
        <v>68395.979999999981</v>
      </c>
    </row>
    <row r="33" spans="1:6" ht="15" hidden="1" customHeight="1">
      <c r="A33" s="65"/>
      <c r="B33" s="114"/>
      <c r="C33" s="60"/>
      <c r="D33" s="112"/>
      <c r="E33" s="112"/>
      <c r="F33" s="115">
        <f t="shared" si="1"/>
        <v>0</v>
      </c>
    </row>
    <row r="34" spans="1:6" ht="12.75" customHeight="1">
      <c r="A34" s="65" t="s">
        <v>124</v>
      </c>
      <c r="B34" s="114">
        <v>200</v>
      </c>
      <c r="C34" s="60" t="s">
        <v>259</v>
      </c>
      <c r="D34" s="112">
        <v>570900</v>
      </c>
      <c r="E34" s="112">
        <v>524373.61</v>
      </c>
      <c r="F34" s="115">
        <f t="shared" si="1"/>
        <v>46526.390000000014</v>
      </c>
    </row>
    <row r="35" spans="1:6" ht="21" customHeight="1">
      <c r="A35" s="65" t="s">
        <v>247</v>
      </c>
      <c r="B35" s="114">
        <v>200</v>
      </c>
      <c r="C35" s="60" t="s">
        <v>260</v>
      </c>
      <c r="D35" s="112">
        <f>D36</f>
        <v>96500</v>
      </c>
      <c r="E35" s="112">
        <f>E36</f>
        <v>96395</v>
      </c>
      <c r="F35" s="115">
        <f t="shared" si="1"/>
        <v>105</v>
      </c>
    </row>
    <row r="36" spans="1:6" ht="14.25" customHeight="1">
      <c r="A36" s="65" t="s">
        <v>120</v>
      </c>
      <c r="B36" s="114">
        <v>200</v>
      </c>
      <c r="C36" s="60" t="s">
        <v>261</v>
      </c>
      <c r="D36" s="112">
        <f>D37</f>
        <v>96500</v>
      </c>
      <c r="E36" s="112">
        <f>E37</f>
        <v>96395</v>
      </c>
      <c r="F36" s="115">
        <f t="shared" si="1"/>
        <v>105</v>
      </c>
    </row>
    <row r="37" spans="1:6" ht="13.5" customHeight="1">
      <c r="A37" s="65" t="s">
        <v>121</v>
      </c>
      <c r="B37" s="114">
        <v>200</v>
      </c>
      <c r="C37" s="60" t="s">
        <v>262</v>
      </c>
      <c r="D37" s="112">
        <f>D38+D39</f>
        <v>96500</v>
      </c>
      <c r="E37" s="112">
        <f>E38+E39</f>
        <v>96395</v>
      </c>
      <c r="F37" s="115">
        <f t="shared" si="1"/>
        <v>105</v>
      </c>
    </row>
    <row r="38" spans="1:6" ht="14.25" customHeight="1">
      <c r="A38" s="65" t="s">
        <v>123</v>
      </c>
      <c r="B38" s="114">
        <v>200</v>
      </c>
      <c r="C38" s="60" t="s">
        <v>263</v>
      </c>
      <c r="D38" s="112">
        <v>74100</v>
      </c>
      <c r="E38" s="112">
        <v>74034</v>
      </c>
      <c r="F38" s="115">
        <f t="shared" si="1"/>
        <v>66</v>
      </c>
    </row>
    <row r="39" spans="1:6" ht="13.5" customHeight="1">
      <c r="A39" s="65" t="s">
        <v>124</v>
      </c>
      <c r="B39" s="114">
        <v>200</v>
      </c>
      <c r="C39" s="60" t="s">
        <v>264</v>
      </c>
      <c r="D39" s="112">
        <v>22400</v>
      </c>
      <c r="E39" s="112">
        <v>22361</v>
      </c>
      <c r="F39" s="115">
        <f t="shared" si="1"/>
        <v>39</v>
      </c>
    </row>
    <row r="40" spans="1:6" s="75" customFormat="1" ht="21" customHeight="1">
      <c r="A40" s="71" t="s">
        <v>265</v>
      </c>
      <c r="B40" s="72">
        <v>200</v>
      </c>
      <c r="C40" s="73" t="s">
        <v>271</v>
      </c>
      <c r="D40" s="74">
        <f>D41</f>
        <v>422200</v>
      </c>
      <c r="E40" s="74">
        <f>E41</f>
        <v>417368.05000000005</v>
      </c>
      <c r="F40" s="115">
        <f t="shared" si="1"/>
        <v>4831.9499999999534</v>
      </c>
    </row>
    <row r="41" spans="1:6" ht="22.5" customHeight="1">
      <c r="A41" s="65" t="s">
        <v>266</v>
      </c>
      <c r="B41" s="114">
        <v>200</v>
      </c>
      <c r="C41" s="60" t="s">
        <v>270</v>
      </c>
      <c r="D41" s="112">
        <f>D42+D50</f>
        <v>422200</v>
      </c>
      <c r="E41" s="112">
        <f>E42+E50</f>
        <v>417368.05000000005</v>
      </c>
      <c r="F41" s="115">
        <f t="shared" si="1"/>
        <v>4831.9499999999534</v>
      </c>
    </row>
    <row r="42" spans="1:6" ht="23.25" customHeight="1">
      <c r="A42" s="65" t="s">
        <v>267</v>
      </c>
      <c r="B42" s="114">
        <v>200</v>
      </c>
      <c r="C42" s="60" t="s">
        <v>269</v>
      </c>
      <c r="D42" s="112">
        <f>D44+D48</f>
        <v>105600</v>
      </c>
      <c r="E42" s="112">
        <f>E44+E48</f>
        <v>105508.09</v>
      </c>
      <c r="F42" s="115">
        <f t="shared" si="1"/>
        <v>91.910000000003492</v>
      </c>
    </row>
    <row r="43" spans="1:6" ht="12" customHeight="1">
      <c r="A43" s="65" t="s">
        <v>120</v>
      </c>
      <c r="B43" s="114">
        <v>200</v>
      </c>
      <c r="C43" s="60" t="s">
        <v>268</v>
      </c>
      <c r="D43" s="112">
        <f t="shared" ref="D43:E43" si="2">D44</f>
        <v>102400</v>
      </c>
      <c r="E43" s="112">
        <f t="shared" si="2"/>
        <v>102308.09</v>
      </c>
      <c r="F43" s="115">
        <f t="shared" si="1"/>
        <v>91.910000000003492</v>
      </c>
    </row>
    <row r="44" spans="1:6" ht="12" customHeight="1">
      <c r="A44" s="65" t="s">
        <v>130</v>
      </c>
      <c r="B44" s="114">
        <v>200</v>
      </c>
      <c r="C44" s="60" t="s">
        <v>272</v>
      </c>
      <c r="D44" s="112">
        <f>D45+D46+D47</f>
        <v>102400</v>
      </c>
      <c r="E44" s="112">
        <f>E45+E46+E47</f>
        <v>102308.09</v>
      </c>
      <c r="F44" s="115">
        <f t="shared" si="1"/>
        <v>91.910000000003492</v>
      </c>
    </row>
    <row r="45" spans="1:6" ht="12" customHeight="1">
      <c r="A45" s="65" t="s">
        <v>131</v>
      </c>
      <c r="B45" s="114">
        <v>200</v>
      </c>
      <c r="C45" s="60" t="s">
        <v>505</v>
      </c>
      <c r="D45" s="112">
        <v>13100</v>
      </c>
      <c r="E45" s="112">
        <v>13099.21</v>
      </c>
      <c r="F45" s="115">
        <f t="shared" si="1"/>
        <v>0.79000000000087311</v>
      </c>
    </row>
    <row r="46" spans="1:6" ht="12" customHeight="1">
      <c r="A46" s="65" t="s">
        <v>134</v>
      </c>
      <c r="B46" s="114">
        <v>200</v>
      </c>
      <c r="C46" s="60" t="s">
        <v>506</v>
      </c>
      <c r="D46" s="112">
        <v>23500</v>
      </c>
      <c r="E46" s="112">
        <v>23412</v>
      </c>
      <c r="F46" s="115">
        <f t="shared" si="1"/>
        <v>88</v>
      </c>
    </row>
    <row r="47" spans="1:6" ht="13.5" customHeight="1">
      <c r="A47" s="65" t="s">
        <v>135</v>
      </c>
      <c r="B47" s="114">
        <v>200</v>
      </c>
      <c r="C47" s="60" t="s">
        <v>273</v>
      </c>
      <c r="D47" s="112">
        <v>65800</v>
      </c>
      <c r="E47" s="112">
        <v>65796.88</v>
      </c>
      <c r="F47" s="115">
        <f t="shared" si="1"/>
        <v>3.1199999999953434</v>
      </c>
    </row>
    <row r="48" spans="1:6" ht="13.5" customHeight="1">
      <c r="A48" s="65" t="s">
        <v>137</v>
      </c>
      <c r="B48" s="114">
        <v>200</v>
      </c>
      <c r="C48" s="60" t="s">
        <v>508</v>
      </c>
      <c r="D48" s="112">
        <f>D49</f>
        <v>3200</v>
      </c>
      <c r="E48" s="112">
        <f>E49</f>
        <v>3200</v>
      </c>
      <c r="F48" s="115">
        <f t="shared" si="1"/>
        <v>0</v>
      </c>
    </row>
    <row r="49" spans="1:6" ht="13.5" customHeight="1">
      <c r="A49" s="65" t="s">
        <v>138</v>
      </c>
      <c r="B49" s="114">
        <v>200</v>
      </c>
      <c r="C49" s="60" t="s">
        <v>507</v>
      </c>
      <c r="D49" s="112">
        <v>3200</v>
      </c>
      <c r="E49" s="112">
        <v>3200</v>
      </c>
      <c r="F49" s="115">
        <f t="shared" si="1"/>
        <v>0</v>
      </c>
    </row>
    <row r="50" spans="1:6" ht="23.25" customHeight="1">
      <c r="A50" s="65" t="s">
        <v>274</v>
      </c>
      <c r="B50" s="114">
        <v>200</v>
      </c>
      <c r="C50" s="60" t="s">
        <v>275</v>
      </c>
      <c r="D50" s="112">
        <f>D51+D59</f>
        <v>316600</v>
      </c>
      <c r="E50" s="112">
        <f>E51+E59</f>
        <v>311859.96000000002</v>
      </c>
      <c r="F50" s="115">
        <f t="shared" si="1"/>
        <v>4740.039999999979</v>
      </c>
    </row>
    <row r="51" spans="1:6" ht="12" customHeight="1">
      <c r="A51" s="65" t="s">
        <v>120</v>
      </c>
      <c r="B51" s="114">
        <v>200</v>
      </c>
      <c r="C51" s="60" t="s">
        <v>276</v>
      </c>
      <c r="D51" s="112">
        <f>D52+D58</f>
        <v>252200</v>
      </c>
      <c r="E51" s="112">
        <f>E52+E58</f>
        <v>249959.51</v>
      </c>
      <c r="F51" s="115">
        <f t="shared" si="1"/>
        <v>2240.4899999999907</v>
      </c>
    </row>
    <row r="52" spans="1:6" ht="14.25" customHeight="1">
      <c r="A52" s="65" t="s">
        <v>130</v>
      </c>
      <c r="B52" s="114">
        <v>200</v>
      </c>
      <c r="C52" s="60" t="s">
        <v>277</v>
      </c>
      <c r="D52" s="112">
        <f>D53+D54+D55+D56+D57</f>
        <v>247100</v>
      </c>
      <c r="E52" s="112">
        <f>E53+E54+E55+E56+E57</f>
        <v>244926.75</v>
      </c>
      <c r="F52" s="115">
        <f t="shared" si="1"/>
        <v>2173.25</v>
      </c>
    </row>
    <row r="53" spans="1:6" ht="12" hidden="1" customHeight="1">
      <c r="A53" s="65"/>
      <c r="B53" s="114"/>
      <c r="C53" s="60"/>
      <c r="D53" s="112"/>
      <c r="E53" s="112"/>
      <c r="F53" s="115"/>
    </row>
    <row r="54" spans="1:6" ht="15" customHeight="1">
      <c r="A54" s="65" t="s">
        <v>132</v>
      </c>
      <c r="B54" s="114">
        <v>200</v>
      </c>
      <c r="C54" s="60" t="s">
        <v>278</v>
      </c>
      <c r="D54" s="112">
        <v>62500</v>
      </c>
      <c r="E54" s="112">
        <v>60428</v>
      </c>
      <c r="F54" s="115">
        <f t="shared" si="1"/>
        <v>2072</v>
      </c>
    </row>
    <row r="55" spans="1:6" ht="15" customHeight="1">
      <c r="A55" s="65" t="s">
        <v>133</v>
      </c>
      <c r="B55" s="114">
        <v>200</v>
      </c>
      <c r="C55" s="60" t="s">
        <v>279</v>
      </c>
      <c r="D55" s="112">
        <v>56800</v>
      </c>
      <c r="E55" s="112">
        <v>56738.720000000001</v>
      </c>
      <c r="F55" s="115">
        <f t="shared" si="1"/>
        <v>61.279999999998836</v>
      </c>
    </row>
    <row r="56" spans="1:6" ht="13.5" customHeight="1">
      <c r="A56" s="65" t="s">
        <v>134</v>
      </c>
      <c r="B56" s="114">
        <v>200</v>
      </c>
      <c r="C56" s="60" t="s">
        <v>280</v>
      </c>
      <c r="D56" s="112">
        <v>18700</v>
      </c>
      <c r="E56" s="112">
        <v>18687</v>
      </c>
      <c r="F56" s="115">
        <f t="shared" si="1"/>
        <v>13</v>
      </c>
    </row>
    <row r="57" spans="1:6" ht="15" customHeight="1">
      <c r="A57" s="65" t="s">
        <v>135</v>
      </c>
      <c r="B57" s="114">
        <v>200</v>
      </c>
      <c r="C57" s="60" t="s">
        <v>281</v>
      </c>
      <c r="D57" s="112">
        <v>109100</v>
      </c>
      <c r="E57" s="112">
        <v>109073.03</v>
      </c>
      <c r="F57" s="115">
        <f t="shared" si="1"/>
        <v>26.970000000001164</v>
      </c>
    </row>
    <row r="58" spans="1:6" ht="15" customHeight="1">
      <c r="A58" s="65" t="s">
        <v>136</v>
      </c>
      <c r="B58" s="114">
        <v>200</v>
      </c>
      <c r="C58" s="60" t="s">
        <v>282</v>
      </c>
      <c r="D58" s="112">
        <v>5100</v>
      </c>
      <c r="E58" s="112">
        <v>5032.76</v>
      </c>
      <c r="F58" s="115">
        <f t="shared" si="1"/>
        <v>67.239999999999782</v>
      </c>
    </row>
    <row r="59" spans="1:6" ht="13.5" customHeight="1">
      <c r="A59" s="65" t="s">
        <v>137</v>
      </c>
      <c r="B59" s="114">
        <v>200</v>
      </c>
      <c r="C59" s="60" t="s">
        <v>308</v>
      </c>
      <c r="D59" s="112">
        <f>D60+D61</f>
        <v>64400</v>
      </c>
      <c r="E59" s="112">
        <f>E60+E61</f>
        <v>61900.45</v>
      </c>
      <c r="F59" s="115">
        <f t="shared" si="1"/>
        <v>2499.5500000000029</v>
      </c>
    </row>
    <row r="60" spans="1:6" ht="23.25" hidden="1" customHeight="1">
      <c r="A60" s="65"/>
      <c r="B60" s="114"/>
      <c r="C60" s="60"/>
      <c r="D60" s="112"/>
      <c r="E60" s="112"/>
      <c r="F60" s="115">
        <f t="shared" si="1"/>
        <v>0</v>
      </c>
    </row>
    <row r="61" spans="1:6" ht="13.5" customHeight="1">
      <c r="A61" s="65" t="s">
        <v>138</v>
      </c>
      <c r="B61" s="114">
        <v>200</v>
      </c>
      <c r="C61" s="60" t="s">
        <v>309</v>
      </c>
      <c r="D61" s="112">
        <v>64400</v>
      </c>
      <c r="E61" s="112">
        <v>61900.45</v>
      </c>
      <c r="F61" s="115">
        <f t="shared" si="1"/>
        <v>2499.5500000000029</v>
      </c>
    </row>
    <row r="62" spans="1:6" ht="12.75" customHeight="1">
      <c r="A62" s="65" t="s">
        <v>283</v>
      </c>
      <c r="B62" s="114">
        <v>200</v>
      </c>
      <c r="C62" s="60" t="s">
        <v>284</v>
      </c>
      <c r="D62" s="112">
        <f>D63</f>
        <v>7100</v>
      </c>
      <c r="E62" s="112">
        <f>E63</f>
        <v>6996.1</v>
      </c>
      <c r="F62" s="115">
        <f t="shared" si="1"/>
        <v>103.89999999999964</v>
      </c>
    </row>
    <row r="63" spans="1:6" ht="10.5" customHeight="1">
      <c r="A63" s="65" t="s">
        <v>285</v>
      </c>
      <c r="B63" s="114">
        <v>200</v>
      </c>
      <c r="C63" s="60" t="s">
        <v>286</v>
      </c>
      <c r="D63" s="112">
        <f>D64+D68</f>
        <v>7100</v>
      </c>
      <c r="E63" s="112">
        <f>E64+E68</f>
        <v>6996.1</v>
      </c>
      <c r="F63" s="115">
        <f t="shared" si="1"/>
        <v>103.89999999999964</v>
      </c>
    </row>
    <row r="64" spans="1:6" ht="22.5" customHeight="1">
      <c r="A64" s="65" t="s">
        <v>139</v>
      </c>
      <c r="B64" s="114">
        <v>200</v>
      </c>
      <c r="C64" s="60" t="s">
        <v>287</v>
      </c>
      <c r="D64" s="112">
        <f>D66</f>
        <v>2500</v>
      </c>
      <c r="E64" s="112">
        <f>E66</f>
        <v>2405.3200000000002</v>
      </c>
      <c r="F64" s="115">
        <f t="shared" si="1"/>
        <v>94.679999999999836</v>
      </c>
    </row>
    <row r="65" spans="1:6" ht="27.75" hidden="1" customHeight="1">
      <c r="A65" s="65"/>
      <c r="B65" s="114"/>
      <c r="C65" s="60"/>
      <c r="D65" s="112"/>
      <c r="E65" s="112"/>
      <c r="F65" s="115">
        <f t="shared" si="1"/>
        <v>0</v>
      </c>
    </row>
    <row r="66" spans="1:6" ht="13.5" customHeight="1">
      <c r="A66" s="65" t="s">
        <v>120</v>
      </c>
      <c r="B66" s="114">
        <v>200</v>
      </c>
      <c r="C66" s="60" t="s">
        <v>288</v>
      </c>
      <c r="D66" s="112">
        <f t="shared" ref="D66:E66" si="3">D67</f>
        <v>2500</v>
      </c>
      <c r="E66" s="112">
        <f t="shared" si="3"/>
        <v>2405.3200000000002</v>
      </c>
      <c r="F66" s="115">
        <f t="shared" si="1"/>
        <v>94.679999999999836</v>
      </c>
    </row>
    <row r="67" spans="1:6" ht="13.5" customHeight="1">
      <c r="A67" s="65" t="s">
        <v>136</v>
      </c>
      <c r="B67" s="114">
        <v>200</v>
      </c>
      <c r="C67" s="60" t="s">
        <v>289</v>
      </c>
      <c r="D67" s="112">
        <v>2500</v>
      </c>
      <c r="E67" s="112">
        <v>2405.3200000000002</v>
      </c>
      <c r="F67" s="115">
        <f t="shared" si="1"/>
        <v>94.679999999999836</v>
      </c>
    </row>
    <row r="68" spans="1:6" ht="14.25" customHeight="1">
      <c r="A68" s="65" t="s">
        <v>290</v>
      </c>
      <c r="B68" s="114">
        <v>200</v>
      </c>
      <c r="C68" s="60" t="s">
        <v>291</v>
      </c>
      <c r="D68" s="112">
        <f>D69</f>
        <v>4600</v>
      </c>
      <c r="E68" s="112">
        <f>E69</f>
        <v>4590.78</v>
      </c>
      <c r="F68" s="115">
        <f t="shared" si="1"/>
        <v>9.2200000000002547</v>
      </c>
    </row>
    <row r="69" spans="1:6" ht="10.5" customHeight="1">
      <c r="A69" s="65" t="s">
        <v>120</v>
      </c>
      <c r="B69" s="114">
        <v>200</v>
      </c>
      <c r="C69" s="60" t="s">
        <v>293</v>
      </c>
      <c r="D69" s="112">
        <f>D70</f>
        <v>4600</v>
      </c>
      <c r="E69" s="112">
        <f>E70</f>
        <v>4590.78</v>
      </c>
      <c r="F69" s="115">
        <f t="shared" si="1"/>
        <v>9.2200000000002547</v>
      </c>
    </row>
    <row r="70" spans="1:6" ht="12" customHeight="1">
      <c r="A70" s="65" t="s">
        <v>136</v>
      </c>
      <c r="B70" s="114">
        <v>200</v>
      </c>
      <c r="C70" s="60" t="s">
        <v>292</v>
      </c>
      <c r="D70" s="112">
        <v>4600</v>
      </c>
      <c r="E70" s="112">
        <v>4590.78</v>
      </c>
      <c r="F70" s="115">
        <f t="shared" si="1"/>
        <v>9.2200000000002547</v>
      </c>
    </row>
    <row r="71" spans="1:6" ht="15" customHeight="1">
      <c r="A71" s="65" t="s">
        <v>140</v>
      </c>
      <c r="B71" s="114">
        <v>200</v>
      </c>
      <c r="C71" s="60" t="s">
        <v>141</v>
      </c>
      <c r="D71" s="112">
        <f>D72+D79</f>
        <v>49300</v>
      </c>
      <c r="E71" s="112">
        <f>E72+E79</f>
        <v>49300</v>
      </c>
      <c r="F71" s="115">
        <f t="shared" si="1"/>
        <v>0</v>
      </c>
    </row>
    <row r="72" spans="1:6" ht="79.5" customHeight="1">
      <c r="A72" s="69" t="s">
        <v>573</v>
      </c>
      <c r="B72" s="114">
        <v>200</v>
      </c>
      <c r="C72" s="60" t="s">
        <v>142</v>
      </c>
      <c r="D72" s="112">
        <f>D73</f>
        <v>200</v>
      </c>
      <c r="E72" s="112">
        <f>E73</f>
        <v>200</v>
      </c>
      <c r="F72" s="115">
        <f t="shared" si="1"/>
        <v>0</v>
      </c>
    </row>
    <row r="73" spans="1:6" ht="238.5" customHeight="1">
      <c r="A73" s="65" t="s">
        <v>642</v>
      </c>
      <c r="B73" s="114">
        <v>200</v>
      </c>
      <c r="C73" s="60" t="s">
        <v>143</v>
      </c>
      <c r="D73" s="112">
        <f>D74</f>
        <v>200</v>
      </c>
      <c r="E73" s="112">
        <f>E74</f>
        <v>200</v>
      </c>
      <c r="F73" s="115">
        <f t="shared" si="1"/>
        <v>0</v>
      </c>
    </row>
    <row r="74" spans="1:6" ht="22.5" customHeight="1">
      <c r="A74" s="65" t="s">
        <v>305</v>
      </c>
      <c r="B74" s="114">
        <v>200</v>
      </c>
      <c r="C74" s="60" t="s">
        <v>306</v>
      </c>
      <c r="D74" s="112">
        <f>D76</f>
        <v>200</v>
      </c>
      <c r="E74" s="112">
        <f>E76</f>
        <v>200</v>
      </c>
      <c r="F74" s="115">
        <f t="shared" si="1"/>
        <v>0</v>
      </c>
    </row>
    <row r="75" spans="1:6" ht="21.75" customHeight="1">
      <c r="A75" s="65" t="s">
        <v>266</v>
      </c>
      <c r="B75" s="114">
        <v>200</v>
      </c>
      <c r="C75" s="60" t="s">
        <v>307</v>
      </c>
      <c r="D75" s="112">
        <f t="shared" ref="D75:E77" si="4">D76</f>
        <v>200</v>
      </c>
      <c r="E75" s="112">
        <f t="shared" si="4"/>
        <v>200</v>
      </c>
      <c r="F75" s="115">
        <f t="shared" si="1"/>
        <v>0</v>
      </c>
    </row>
    <row r="76" spans="1:6" ht="24.75" customHeight="1">
      <c r="A76" s="65" t="s">
        <v>274</v>
      </c>
      <c r="B76" s="114">
        <v>200</v>
      </c>
      <c r="C76" s="60" t="s">
        <v>294</v>
      </c>
      <c r="D76" s="112">
        <f t="shared" si="4"/>
        <v>200</v>
      </c>
      <c r="E76" s="112">
        <f t="shared" si="4"/>
        <v>200</v>
      </c>
      <c r="F76" s="115">
        <f t="shared" ref="F76:F134" si="5">D76-E76</f>
        <v>0</v>
      </c>
    </row>
    <row r="77" spans="1:6" ht="13.5" customHeight="1">
      <c r="A77" s="65" t="s">
        <v>137</v>
      </c>
      <c r="B77" s="114">
        <v>200</v>
      </c>
      <c r="C77" s="60" t="s">
        <v>295</v>
      </c>
      <c r="D77" s="112">
        <f t="shared" si="4"/>
        <v>200</v>
      </c>
      <c r="E77" s="112">
        <f t="shared" si="4"/>
        <v>200</v>
      </c>
      <c r="F77" s="115">
        <f t="shared" si="5"/>
        <v>0</v>
      </c>
    </row>
    <row r="78" spans="1:6" ht="12.75" customHeight="1">
      <c r="A78" s="65" t="s">
        <v>138</v>
      </c>
      <c r="B78" s="114">
        <v>200</v>
      </c>
      <c r="C78" s="60" t="s">
        <v>296</v>
      </c>
      <c r="D78" s="112">
        <v>200</v>
      </c>
      <c r="E78" s="112">
        <v>200</v>
      </c>
      <c r="F78" s="115">
        <f t="shared" si="5"/>
        <v>0</v>
      </c>
    </row>
    <row r="79" spans="1:6" ht="45.75" customHeight="1">
      <c r="A79" s="65" t="s">
        <v>144</v>
      </c>
      <c r="B79" s="114">
        <v>200</v>
      </c>
      <c r="C79" s="60" t="s">
        <v>145</v>
      </c>
      <c r="D79" s="112">
        <f>D80</f>
        <v>49100</v>
      </c>
      <c r="E79" s="112">
        <f>E80</f>
        <v>49100</v>
      </c>
      <c r="F79" s="115">
        <f t="shared" si="5"/>
        <v>0</v>
      </c>
    </row>
    <row r="80" spans="1:6" ht="13.5" customHeight="1">
      <c r="A80" s="65" t="s">
        <v>140</v>
      </c>
      <c r="B80" s="114">
        <v>200</v>
      </c>
      <c r="C80" s="60" t="s">
        <v>310</v>
      </c>
      <c r="D80" s="112">
        <f>D81</f>
        <v>49100</v>
      </c>
      <c r="E80" s="112">
        <f>E81</f>
        <v>49100</v>
      </c>
      <c r="F80" s="115">
        <f t="shared" si="5"/>
        <v>0</v>
      </c>
    </row>
    <row r="81" spans="1:6" ht="13.5" customHeight="1">
      <c r="A81" s="65" t="s">
        <v>78</v>
      </c>
      <c r="B81" s="114">
        <v>200</v>
      </c>
      <c r="C81" s="60" t="s">
        <v>297</v>
      </c>
      <c r="D81" s="112">
        <f t="shared" ref="D81:E83" si="6">D82</f>
        <v>49100</v>
      </c>
      <c r="E81" s="112">
        <f t="shared" si="6"/>
        <v>49100</v>
      </c>
      <c r="F81" s="115">
        <f t="shared" si="5"/>
        <v>0</v>
      </c>
    </row>
    <row r="82" spans="1:6" ht="11.25" customHeight="1">
      <c r="A82" s="65" t="s">
        <v>120</v>
      </c>
      <c r="B82" s="114">
        <v>200</v>
      </c>
      <c r="C82" s="60" t="s">
        <v>298</v>
      </c>
      <c r="D82" s="112">
        <f t="shared" si="6"/>
        <v>49100</v>
      </c>
      <c r="E82" s="112">
        <f t="shared" si="6"/>
        <v>49100</v>
      </c>
      <c r="F82" s="115">
        <f t="shared" si="5"/>
        <v>0</v>
      </c>
    </row>
    <row r="83" spans="1:6" ht="13.5" customHeight="1">
      <c r="A83" s="65" t="s">
        <v>146</v>
      </c>
      <c r="B83" s="114">
        <v>200</v>
      </c>
      <c r="C83" s="60" t="s">
        <v>299</v>
      </c>
      <c r="D83" s="112">
        <f t="shared" si="6"/>
        <v>49100</v>
      </c>
      <c r="E83" s="112">
        <f t="shared" si="6"/>
        <v>49100</v>
      </c>
      <c r="F83" s="115">
        <f t="shared" si="5"/>
        <v>0</v>
      </c>
    </row>
    <row r="84" spans="1:6" ht="22.5" customHeight="1">
      <c r="A84" s="65" t="s">
        <v>147</v>
      </c>
      <c r="B84" s="114">
        <v>200</v>
      </c>
      <c r="C84" s="60" t="s">
        <v>300</v>
      </c>
      <c r="D84" s="112">
        <v>49100</v>
      </c>
      <c r="E84" s="112">
        <v>49100</v>
      </c>
      <c r="F84" s="115">
        <f t="shared" si="5"/>
        <v>0</v>
      </c>
    </row>
    <row r="85" spans="1:6" ht="13.5" customHeight="1">
      <c r="A85" s="76" t="s">
        <v>155</v>
      </c>
      <c r="B85" s="114">
        <v>200</v>
      </c>
      <c r="C85" s="60" t="s">
        <v>301</v>
      </c>
      <c r="D85" s="112">
        <f>D86+D98</f>
        <v>12500</v>
      </c>
      <c r="E85" s="112">
        <f>E86+E98</f>
        <v>0</v>
      </c>
      <c r="F85" s="115">
        <f t="shared" si="5"/>
        <v>12500</v>
      </c>
    </row>
    <row r="86" spans="1:6" ht="35.25" customHeight="1">
      <c r="A86" s="65" t="s">
        <v>302</v>
      </c>
      <c r="B86" s="114">
        <v>200</v>
      </c>
      <c r="C86" s="60" t="s">
        <v>303</v>
      </c>
      <c r="D86" s="112">
        <f>D87+D93</f>
        <v>12500</v>
      </c>
      <c r="E86" s="112">
        <f>E87</f>
        <v>0</v>
      </c>
      <c r="F86" s="115">
        <f t="shared" si="5"/>
        <v>12500</v>
      </c>
    </row>
    <row r="87" spans="1:6" ht="59.25" customHeight="1">
      <c r="A87" s="65" t="s">
        <v>420</v>
      </c>
      <c r="B87" s="114">
        <v>200</v>
      </c>
      <c r="C87" s="60" t="s">
        <v>542</v>
      </c>
      <c r="D87" s="112">
        <f t="shared" ref="D87:E90" si="7">D88</f>
        <v>2500</v>
      </c>
      <c r="E87" s="112">
        <f t="shared" si="7"/>
        <v>0</v>
      </c>
      <c r="F87" s="115">
        <f t="shared" si="5"/>
        <v>2500</v>
      </c>
    </row>
    <row r="88" spans="1:6" ht="24.75" customHeight="1">
      <c r="A88" s="65" t="s">
        <v>239</v>
      </c>
      <c r="B88" s="114">
        <v>200</v>
      </c>
      <c r="C88" s="60" t="s">
        <v>541</v>
      </c>
      <c r="D88" s="112">
        <f t="shared" si="7"/>
        <v>2500</v>
      </c>
      <c r="E88" s="112">
        <f t="shared" si="7"/>
        <v>0</v>
      </c>
      <c r="F88" s="115">
        <f t="shared" si="5"/>
        <v>2500</v>
      </c>
    </row>
    <row r="89" spans="1:6" ht="21.75" customHeight="1">
      <c r="A89" s="65" t="s">
        <v>247</v>
      </c>
      <c r="B89" s="114">
        <v>200</v>
      </c>
      <c r="C89" s="60" t="s">
        <v>540</v>
      </c>
      <c r="D89" s="85">
        <f t="shared" si="7"/>
        <v>2500</v>
      </c>
      <c r="E89" s="85">
        <f t="shared" si="7"/>
        <v>0</v>
      </c>
      <c r="F89" s="115">
        <f t="shared" si="5"/>
        <v>2500</v>
      </c>
    </row>
    <row r="90" spans="1:6" ht="11.25" customHeight="1">
      <c r="A90" s="65" t="s">
        <v>120</v>
      </c>
      <c r="B90" s="114">
        <v>200</v>
      </c>
      <c r="C90" s="60" t="s">
        <v>539</v>
      </c>
      <c r="D90" s="112">
        <f t="shared" si="7"/>
        <v>2500</v>
      </c>
      <c r="E90" s="112">
        <f t="shared" si="7"/>
        <v>0</v>
      </c>
      <c r="F90" s="115">
        <f t="shared" si="5"/>
        <v>2500</v>
      </c>
    </row>
    <row r="91" spans="1:6" ht="21.75" customHeight="1">
      <c r="A91" s="65" t="s">
        <v>121</v>
      </c>
      <c r="B91" s="114">
        <v>200</v>
      </c>
      <c r="C91" s="60" t="s">
        <v>538</v>
      </c>
      <c r="D91" s="112">
        <v>2500</v>
      </c>
      <c r="E91" s="112">
        <v>0</v>
      </c>
      <c r="F91" s="115">
        <f t="shared" si="5"/>
        <v>2500</v>
      </c>
    </row>
    <row r="92" spans="1:6" ht="12.75" customHeight="1">
      <c r="A92" s="65" t="s">
        <v>123</v>
      </c>
      <c r="B92" s="114">
        <v>200</v>
      </c>
      <c r="C92" s="60" t="s">
        <v>537</v>
      </c>
      <c r="D92" s="112">
        <v>2500</v>
      </c>
      <c r="E92" s="112">
        <v>0</v>
      </c>
      <c r="F92" s="115">
        <f t="shared" si="5"/>
        <v>2500</v>
      </c>
    </row>
    <row r="93" spans="1:6" ht="20.25" customHeight="1">
      <c r="A93" s="65" t="s">
        <v>305</v>
      </c>
      <c r="B93" s="114">
        <v>200</v>
      </c>
      <c r="C93" s="60" t="s">
        <v>311</v>
      </c>
      <c r="D93" s="112">
        <f t="shared" ref="D93:E96" si="8">D94</f>
        <v>10000</v>
      </c>
      <c r="E93" s="112" t="str">
        <f t="shared" si="8"/>
        <v>-</v>
      </c>
      <c r="F93" s="115">
        <v>10000</v>
      </c>
    </row>
    <row r="94" spans="1:6" ht="22.5" customHeight="1">
      <c r="A94" s="65" t="s">
        <v>266</v>
      </c>
      <c r="B94" s="114">
        <v>200</v>
      </c>
      <c r="C94" s="60" t="s">
        <v>312</v>
      </c>
      <c r="D94" s="112">
        <f t="shared" si="8"/>
        <v>10000</v>
      </c>
      <c r="E94" s="112" t="str">
        <f t="shared" si="8"/>
        <v>-</v>
      </c>
      <c r="F94" s="115">
        <v>10000</v>
      </c>
    </row>
    <row r="95" spans="1:6" ht="21.75" customHeight="1">
      <c r="A95" s="65" t="s">
        <v>274</v>
      </c>
      <c r="B95" s="114">
        <v>200</v>
      </c>
      <c r="C95" s="60" t="s">
        <v>304</v>
      </c>
      <c r="D95" s="112">
        <f t="shared" si="8"/>
        <v>10000</v>
      </c>
      <c r="E95" s="112" t="str">
        <f t="shared" si="8"/>
        <v>-</v>
      </c>
      <c r="F95" s="115">
        <v>10000</v>
      </c>
    </row>
    <row r="96" spans="1:6" ht="12.75" customHeight="1">
      <c r="A96" s="65" t="s">
        <v>120</v>
      </c>
      <c r="B96" s="114">
        <v>200</v>
      </c>
      <c r="C96" s="60" t="s">
        <v>313</v>
      </c>
      <c r="D96" s="112">
        <f t="shared" si="8"/>
        <v>10000</v>
      </c>
      <c r="E96" s="112" t="str">
        <f t="shared" si="8"/>
        <v>-</v>
      </c>
      <c r="F96" s="115">
        <v>10000</v>
      </c>
    </row>
    <row r="97" spans="1:6" ht="15" customHeight="1">
      <c r="A97" s="65" t="s">
        <v>135</v>
      </c>
      <c r="B97" s="114">
        <v>200</v>
      </c>
      <c r="C97" s="60" t="s">
        <v>314</v>
      </c>
      <c r="D97" s="112">
        <v>10000</v>
      </c>
      <c r="E97" s="112" t="s">
        <v>102</v>
      </c>
      <c r="F97" s="115">
        <v>10000</v>
      </c>
    </row>
    <row r="98" spans="1:6" ht="35.25" hidden="1" customHeight="1">
      <c r="A98" s="65"/>
      <c r="B98" s="114"/>
      <c r="C98" s="60"/>
      <c r="D98" s="112"/>
      <c r="E98" s="112"/>
      <c r="F98" s="115"/>
    </row>
    <row r="99" spans="1:6" ht="21.75" hidden="1" customHeight="1">
      <c r="A99" s="65"/>
      <c r="B99" s="114"/>
      <c r="C99" s="60"/>
      <c r="D99" s="112"/>
      <c r="E99" s="112"/>
      <c r="F99" s="115"/>
    </row>
    <row r="100" spans="1:6" ht="21.75" hidden="1" customHeight="1">
      <c r="A100" s="65"/>
      <c r="B100" s="114"/>
      <c r="C100" s="60"/>
      <c r="D100" s="112"/>
      <c r="E100" s="112"/>
      <c r="F100" s="115"/>
    </row>
    <row r="101" spans="1:6" ht="23.25" hidden="1" customHeight="1">
      <c r="A101" s="65"/>
      <c r="B101" s="114"/>
      <c r="C101" s="60"/>
      <c r="D101" s="112"/>
      <c r="E101" s="112"/>
      <c r="F101" s="115"/>
    </row>
    <row r="102" spans="1:6" ht="15.75" hidden="1" customHeight="1">
      <c r="A102" s="65"/>
      <c r="B102" s="114"/>
      <c r="C102" s="60"/>
      <c r="D102" s="112"/>
      <c r="E102" s="112"/>
      <c r="F102" s="115"/>
    </row>
    <row r="103" spans="1:6" ht="12.75" hidden="1" customHeight="1">
      <c r="A103" s="65"/>
      <c r="B103" s="114"/>
      <c r="C103" s="60"/>
      <c r="D103" s="112"/>
      <c r="E103" s="112"/>
      <c r="F103" s="115"/>
    </row>
    <row r="104" spans="1:6" ht="14.25" hidden="1" customHeight="1">
      <c r="A104" s="65" t="s">
        <v>422</v>
      </c>
      <c r="B104" s="114">
        <v>200</v>
      </c>
      <c r="C104" s="60" t="s">
        <v>319</v>
      </c>
      <c r="D104" s="112"/>
      <c r="E104" s="112"/>
      <c r="F104" s="115"/>
    </row>
    <row r="105" spans="1:6" ht="15.75" hidden="1" customHeight="1">
      <c r="A105" s="65" t="s">
        <v>315</v>
      </c>
      <c r="B105" s="114">
        <v>200</v>
      </c>
      <c r="C105" s="60" t="s">
        <v>318</v>
      </c>
      <c r="D105" s="112"/>
      <c r="E105" s="112"/>
      <c r="F105" s="115"/>
    </row>
    <row r="106" spans="1:6" ht="21.75" hidden="1" customHeight="1">
      <c r="A106" s="65" t="s">
        <v>316</v>
      </c>
      <c r="B106" s="114">
        <v>200</v>
      </c>
      <c r="C106" s="60" t="s">
        <v>320</v>
      </c>
      <c r="D106" s="112"/>
      <c r="E106" s="112"/>
      <c r="F106" s="115"/>
    </row>
    <row r="107" spans="1:6" ht="23.25" hidden="1" customHeight="1">
      <c r="A107" s="65" t="s">
        <v>305</v>
      </c>
      <c r="B107" s="114">
        <v>200</v>
      </c>
      <c r="C107" s="60" t="s">
        <v>321</v>
      </c>
      <c r="D107" s="112"/>
      <c r="E107" s="112"/>
      <c r="F107" s="115"/>
    </row>
    <row r="108" spans="1:6" ht="20.25" hidden="1" customHeight="1">
      <c r="A108" s="65" t="s">
        <v>266</v>
      </c>
      <c r="B108" s="114">
        <v>200</v>
      </c>
      <c r="C108" s="60" t="s">
        <v>322</v>
      </c>
      <c r="D108" s="112"/>
      <c r="E108" s="112"/>
      <c r="F108" s="115"/>
    </row>
    <row r="109" spans="1:6" ht="21" hidden="1" customHeight="1">
      <c r="A109" s="65" t="s">
        <v>274</v>
      </c>
      <c r="B109" s="114">
        <v>200</v>
      </c>
      <c r="C109" s="60" t="s">
        <v>323</v>
      </c>
      <c r="D109" s="112"/>
      <c r="E109" s="112"/>
      <c r="F109" s="115"/>
    </row>
    <row r="110" spans="1:6" ht="12" hidden="1" customHeight="1">
      <c r="A110" s="65" t="s">
        <v>120</v>
      </c>
      <c r="B110" s="114">
        <v>200</v>
      </c>
      <c r="C110" s="60" t="s">
        <v>324</v>
      </c>
      <c r="D110" s="112"/>
      <c r="E110" s="112"/>
      <c r="F110" s="115"/>
    </row>
    <row r="111" spans="1:6" ht="12.75" hidden="1" customHeight="1">
      <c r="A111" s="65" t="s">
        <v>136</v>
      </c>
      <c r="B111" s="114">
        <v>200</v>
      </c>
      <c r="C111" s="60" t="s">
        <v>325</v>
      </c>
      <c r="D111" s="112"/>
      <c r="E111" s="112"/>
      <c r="F111" s="115"/>
    </row>
    <row r="112" spans="1:6" ht="21.75" hidden="1" customHeight="1">
      <c r="A112" s="65" t="s">
        <v>317</v>
      </c>
      <c r="B112" s="114">
        <v>200</v>
      </c>
      <c r="C112" s="60" t="s">
        <v>327</v>
      </c>
      <c r="D112" s="112"/>
      <c r="E112" s="112"/>
      <c r="F112" s="115"/>
    </row>
    <row r="113" spans="1:6" ht="22.5" hidden="1" customHeight="1">
      <c r="A113" s="65" t="s">
        <v>305</v>
      </c>
      <c r="B113" s="114">
        <v>200</v>
      </c>
      <c r="C113" s="60" t="s">
        <v>328</v>
      </c>
      <c r="D113" s="112"/>
      <c r="E113" s="112"/>
      <c r="F113" s="115"/>
    </row>
    <row r="114" spans="1:6" ht="21.75" hidden="1" customHeight="1">
      <c r="A114" s="65" t="s">
        <v>266</v>
      </c>
      <c r="B114" s="114">
        <v>200</v>
      </c>
      <c r="C114" s="60" t="s">
        <v>329</v>
      </c>
      <c r="D114" s="112"/>
      <c r="E114" s="112"/>
      <c r="F114" s="115"/>
    </row>
    <row r="115" spans="1:6" ht="21.75" hidden="1" customHeight="1">
      <c r="A115" s="65" t="s">
        <v>274</v>
      </c>
      <c r="B115" s="114">
        <v>200</v>
      </c>
      <c r="C115" s="60" t="s">
        <v>330</v>
      </c>
      <c r="D115" s="112"/>
      <c r="E115" s="112"/>
      <c r="F115" s="115"/>
    </row>
    <row r="116" spans="1:6" ht="14.25" hidden="1" customHeight="1">
      <c r="A116" s="65" t="s">
        <v>120</v>
      </c>
      <c r="B116" s="114">
        <v>200</v>
      </c>
      <c r="C116" s="60" t="s">
        <v>331</v>
      </c>
      <c r="D116" s="112"/>
      <c r="E116" s="112"/>
      <c r="F116" s="115"/>
    </row>
    <row r="117" spans="1:6" s="75" customFormat="1" ht="12" hidden="1" customHeight="1">
      <c r="A117" s="71" t="s">
        <v>136</v>
      </c>
      <c r="B117" s="72">
        <v>200</v>
      </c>
      <c r="C117" s="73" t="s">
        <v>326</v>
      </c>
      <c r="D117" s="74"/>
      <c r="E117" s="74"/>
      <c r="F117" s="115"/>
    </row>
    <row r="118" spans="1:6" ht="12.75" customHeight="1">
      <c r="A118" s="65" t="s">
        <v>148</v>
      </c>
      <c r="B118" s="114">
        <v>200</v>
      </c>
      <c r="C118" s="60" t="s">
        <v>149</v>
      </c>
      <c r="D118" s="112">
        <f t="shared" ref="D118:E123" si="9">D119</f>
        <v>20000</v>
      </c>
      <c r="E118" s="112" t="str">
        <f t="shared" si="9"/>
        <v>-</v>
      </c>
      <c r="F118" s="115">
        <v>20000</v>
      </c>
    </row>
    <row r="119" spans="1:6" ht="9.75" customHeight="1">
      <c r="A119" s="65" t="s">
        <v>148</v>
      </c>
      <c r="B119" s="114">
        <v>200</v>
      </c>
      <c r="C119" s="60" t="s">
        <v>150</v>
      </c>
      <c r="D119" s="112">
        <f t="shared" si="9"/>
        <v>20000</v>
      </c>
      <c r="E119" s="112" t="str">
        <f t="shared" si="9"/>
        <v>-</v>
      </c>
      <c r="F119" s="115">
        <v>20000</v>
      </c>
    </row>
    <row r="120" spans="1:6" ht="10.5" customHeight="1">
      <c r="A120" s="65" t="s">
        <v>151</v>
      </c>
      <c r="B120" s="114">
        <v>200</v>
      </c>
      <c r="C120" s="60" t="s">
        <v>152</v>
      </c>
      <c r="D120" s="112">
        <f t="shared" si="9"/>
        <v>20000</v>
      </c>
      <c r="E120" s="112" t="str">
        <f t="shared" si="9"/>
        <v>-</v>
      </c>
      <c r="F120" s="115">
        <v>20000</v>
      </c>
    </row>
    <row r="121" spans="1:6" ht="11.25" customHeight="1">
      <c r="A121" s="65" t="s">
        <v>283</v>
      </c>
      <c r="B121" s="114">
        <v>200</v>
      </c>
      <c r="C121" s="60" t="s">
        <v>332</v>
      </c>
      <c r="D121" s="112">
        <f t="shared" si="9"/>
        <v>20000</v>
      </c>
      <c r="E121" s="112" t="str">
        <f t="shared" si="9"/>
        <v>-</v>
      </c>
      <c r="F121" s="115">
        <v>20000</v>
      </c>
    </row>
    <row r="122" spans="1:6" ht="10.5" customHeight="1">
      <c r="A122" s="65" t="s">
        <v>334</v>
      </c>
      <c r="B122" s="114">
        <v>200</v>
      </c>
      <c r="C122" s="60" t="s">
        <v>333</v>
      </c>
      <c r="D122" s="112">
        <f t="shared" si="9"/>
        <v>20000</v>
      </c>
      <c r="E122" s="112" t="str">
        <f t="shared" si="9"/>
        <v>-</v>
      </c>
      <c r="F122" s="115">
        <v>20000</v>
      </c>
    </row>
    <row r="123" spans="1:6" ht="12.75" customHeight="1">
      <c r="A123" s="65" t="s">
        <v>120</v>
      </c>
      <c r="B123" s="114">
        <v>200</v>
      </c>
      <c r="C123" s="60" t="s">
        <v>335</v>
      </c>
      <c r="D123" s="112">
        <f t="shared" si="9"/>
        <v>20000</v>
      </c>
      <c r="E123" s="112" t="str">
        <f t="shared" si="9"/>
        <v>-</v>
      </c>
      <c r="F123" s="115">
        <v>20000</v>
      </c>
    </row>
    <row r="124" spans="1:6" ht="10.5" customHeight="1">
      <c r="A124" s="65" t="s">
        <v>136</v>
      </c>
      <c r="B124" s="114">
        <v>200</v>
      </c>
      <c r="C124" s="60" t="s">
        <v>336</v>
      </c>
      <c r="D124" s="112">
        <v>20000</v>
      </c>
      <c r="E124" s="112" t="s">
        <v>102</v>
      </c>
      <c r="F124" s="115">
        <v>20000</v>
      </c>
    </row>
    <row r="125" spans="1:6" ht="14.25" customHeight="1">
      <c r="A125" s="65" t="s">
        <v>153</v>
      </c>
      <c r="B125" s="114">
        <v>200</v>
      </c>
      <c r="C125" s="60" t="s">
        <v>154</v>
      </c>
      <c r="D125" s="112">
        <f>D127+D148</f>
        <v>55000</v>
      </c>
      <c r="E125" s="112">
        <f>E127+E148</f>
        <v>44200</v>
      </c>
      <c r="F125" s="115">
        <f t="shared" si="5"/>
        <v>10800</v>
      </c>
    </row>
    <row r="126" spans="1:6" ht="22.5" hidden="1" customHeight="1">
      <c r="A126" s="65"/>
      <c r="B126" s="114"/>
      <c r="C126" s="60"/>
      <c r="D126" s="112"/>
      <c r="E126" s="112"/>
      <c r="F126" s="115">
        <f t="shared" si="5"/>
        <v>0</v>
      </c>
    </row>
    <row r="127" spans="1:6" ht="34.5" customHeight="1">
      <c r="A127" s="65" t="s">
        <v>550</v>
      </c>
      <c r="B127" s="114">
        <v>200</v>
      </c>
      <c r="C127" s="60" t="s">
        <v>551</v>
      </c>
      <c r="D127" s="112">
        <f>D128+D135</f>
        <v>50000</v>
      </c>
      <c r="E127" s="112">
        <f>E128+E135</f>
        <v>39200</v>
      </c>
      <c r="F127" s="115">
        <f t="shared" si="5"/>
        <v>10800</v>
      </c>
    </row>
    <row r="128" spans="1:6" ht="22.5" customHeight="1">
      <c r="A128" s="65" t="s">
        <v>548</v>
      </c>
      <c r="B128" s="114">
        <v>200</v>
      </c>
      <c r="C128" s="60" t="s">
        <v>549</v>
      </c>
      <c r="D128" s="112">
        <f t="shared" ref="D128:E131" si="10">D129</f>
        <v>26000</v>
      </c>
      <c r="E128" s="112">
        <f t="shared" si="10"/>
        <v>15200</v>
      </c>
      <c r="F128" s="115">
        <f t="shared" si="5"/>
        <v>10800</v>
      </c>
    </row>
    <row r="129" spans="1:6" ht="22.5" customHeight="1">
      <c r="A129" s="65" t="s">
        <v>305</v>
      </c>
      <c r="B129" s="114">
        <v>200</v>
      </c>
      <c r="C129" s="60" t="s">
        <v>547</v>
      </c>
      <c r="D129" s="112">
        <f t="shared" si="10"/>
        <v>26000</v>
      </c>
      <c r="E129" s="112">
        <f t="shared" si="10"/>
        <v>15200</v>
      </c>
      <c r="F129" s="115">
        <f t="shared" si="5"/>
        <v>10800</v>
      </c>
    </row>
    <row r="130" spans="1:6" ht="22.5" customHeight="1">
      <c r="A130" s="65" t="s">
        <v>266</v>
      </c>
      <c r="B130" s="114">
        <v>200</v>
      </c>
      <c r="C130" s="60" t="s">
        <v>546</v>
      </c>
      <c r="D130" s="112">
        <f t="shared" si="10"/>
        <v>26000</v>
      </c>
      <c r="E130" s="112">
        <f t="shared" si="10"/>
        <v>15200</v>
      </c>
      <c r="F130" s="115">
        <f t="shared" si="5"/>
        <v>10800</v>
      </c>
    </row>
    <row r="131" spans="1:6" ht="23.25" customHeight="1">
      <c r="A131" s="65" t="s">
        <v>274</v>
      </c>
      <c r="B131" s="114">
        <v>200</v>
      </c>
      <c r="C131" s="60" t="s">
        <v>545</v>
      </c>
      <c r="D131" s="112">
        <f t="shared" si="10"/>
        <v>26000</v>
      </c>
      <c r="E131" s="112">
        <f t="shared" si="10"/>
        <v>15200</v>
      </c>
      <c r="F131" s="115">
        <f t="shared" si="5"/>
        <v>10800</v>
      </c>
    </row>
    <row r="132" spans="1:6" ht="14.25" customHeight="1">
      <c r="A132" s="65" t="s">
        <v>120</v>
      </c>
      <c r="B132" s="114">
        <v>200</v>
      </c>
      <c r="C132" s="60" t="s">
        <v>544</v>
      </c>
      <c r="D132" s="112">
        <f>D133</f>
        <v>26000</v>
      </c>
      <c r="E132" s="112">
        <f>E133</f>
        <v>15200</v>
      </c>
      <c r="F132" s="115">
        <f t="shared" si="5"/>
        <v>10800</v>
      </c>
    </row>
    <row r="133" spans="1:6" ht="14.25" customHeight="1">
      <c r="A133" s="65" t="s">
        <v>130</v>
      </c>
      <c r="B133" s="114">
        <v>200</v>
      </c>
      <c r="C133" s="60" t="s">
        <v>588</v>
      </c>
      <c r="D133" s="112">
        <f>D134</f>
        <v>26000</v>
      </c>
      <c r="E133" s="112">
        <f>E134</f>
        <v>15200</v>
      </c>
      <c r="F133" s="115">
        <f t="shared" si="5"/>
        <v>10800</v>
      </c>
    </row>
    <row r="134" spans="1:6" ht="12.75" customHeight="1">
      <c r="A134" s="65" t="s">
        <v>135</v>
      </c>
      <c r="B134" s="114">
        <v>200</v>
      </c>
      <c r="C134" s="60" t="s">
        <v>543</v>
      </c>
      <c r="D134" s="112">
        <v>26000</v>
      </c>
      <c r="E134" s="112">
        <v>15200</v>
      </c>
      <c r="F134" s="115">
        <f t="shared" si="5"/>
        <v>10800</v>
      </c>
    </row>
    <row r="135" spans="1:6" ht="22.5" customHeight="1">
      <c r="A135" s="65" t="s">
        <v>578</v>
      </c>
      <c r="B135" s="114">
        <v>200</v>
      </c>
      <c r="C135" s="60" t="s">
        <v>580</v>
      </c>
      <c r="D135" s="112">
        <f t="shared" ref="D135:E141" si="11">D136</f>
        <v>24000</v>
      </c>
      <c r="E135" s="112">
        <f t="shared" si="11"/>
        <v>24000</v>
      </c>
      <c r="F135" s="115" t="s">
        <v>102</v>
      </c>
    </row>
    <row r="136" spans="1:6" ht="12.75" customHeight="1">
      <c r="A136" s="65" t="s">
        <v>579</v>
      </c>
      <c r="B136" s="114">
        <v>200</v>
      </c>
      <c r="C136" s="60" t="s">
        <v>581</v>
      </c>
      <c r="D136" s="112">
        <f>D137+D143</f>
        <v>24000</v>
      </c>
      <c r="E136" s="112">
        <f>E137+E143</f>
        <v>24000</v>
      </c>
      <c r="F136" s="115" t="s">
        <v>102</v>
      </c>
    </row>
    <row r="137" spans="1:6" ht="22.5" customHeight="1">
      <c r="A137" s="65" t="s">
        <v>305</v>
      </c>
      <c r="B137" s="114">
        <v>200</v>
      </c>
      <c r="C137" s="60" t="s">
        <v>582</v>
      </c>
      <c r="D137" s="112">
        <f t="shared" si="11"/>
        <v>4000</v>
      </c>
      <c r="E137" s="112">
        <f t="shared" si="11"/>
        <v>4000</v>
      </c>
      <c r="F137" s="115" t="s">
        <v>102</v>
      </c>
    </row>
    <row r="138" spans="1:6" ht="21.75" customHeight="1">
      <c r="A138" s="65" t="s">
        <v>266</v>
      </c>
      <c r="B138" s="114">
        <v>200</v>
      </c>
      <c r="C138" s="60" t="s">
        <v>583</v>
      </c>
      <c r="D138" s="112">
        <f t="shared" si="11"/>
        <v>4000</v>
      </c>
      <c r="E138" s="112">
        <f t="shared" si="11"/>
        <v>4000</v>
      </c>
      <c r="F138" s="115" t="s">
        <v>102</v>
      </c>
    </row>
    <row r="139" spans="1:6" ht="21.75" customHeight="1">
      <c r="A139" s="65" t="s">
        <v>274</v>
      </c>
      <c r="B139" s="114">
        <v>200</v>
      </c>
      <c r="C139" s="60" t="s">
        <v>584</v>
      </c>
      <c r="D139" s="112">
        <f t="shared" si="11"/>
        <v>4000</v>
      </c>
      <c r="E139" s="112">
        <f t="shared" si="11"/>
        <v>4000</v>
      </c>
      <c r="F139" s="115" t="s">
        <v>102</v>
      </c>
    </row>
    <row r="140" spans="1:6" ht="11.25" customHeight="1">
      <c r="A140" s="65" t="s">
        <v>120</v>
      </c>
      <c r="B140" s="114">
        <v>200</v>
      </c>
      <c r="C140" s="60" t="s">
        <v>585</v>
      </c>
      <c r="D140" s="112">
        <f t="shared" si="11"/>
        <v>4000</v>
      </c>
      <c r="E140" s="112">
        <f t="shared" si="11"/>
        <v>4000</v>
      </c>
      <c r="F140" s="115" t="s">
        <v>102</v>
      </c>
    </row>
    <row r="141" spans="1:6" ht="12.75" customHeight="1">
      <c r="A141" s="65" t="s">
        <v>130</v>
      </c>
      <c r="B141" s="114">
        <v>200</v>
      </c>
      <c r="C141" s="60" t="s">
        <v>586</v>
      </c>
      <c r="D141" s="112">
        <f t="shared" si="11"/>
        <v>4000</v>
      </c>
      <c r="E141" s="112">
        <f t="shared" si="11"/>
        <v>4000</v>
      </c>
      <c r="F141" s="115" t="s">
        <v>102</v>
      </c>
    </row>
    <row r="142" spans="1:6" ht="12.75" customHeight="1">
      <c r="A142" s="65" t="s">
        <v>135</v>
      </c>
      <c r="B142" s="114">
        <v>200</v>
      </c>
      <c r="C142" s="60" t="s">
        <v>587</v>
      </c>
      <c r="D142" s="112">
        <v>4000</v>
      </c>
      <c r="E142" s="112">
        <v>4000</v>
      </c>
      <c r="F142" s="115" t="s">
        <v>102</v>
      </c>
    </row>
    <row r="143" spans="1:6" ht="12.75" customHeight="1">
      <c r="A143" s="65" t="s">
        <v>283</v>
      </c>
      <c r="B143" s="114">
        <v>200</v>
      </c>
      <c r="C143" s="60" t="s">
        <v>638</v>
      </c>
      <c r="D143" s="112">
        <f t="shared" ref="D143:E146" si="12">D144</f>
        <v>20000</v>
      </c>
      <c r="E143" s="112">
        <f t="shared" si="12"/>
        <v>20000</v>
      </c>
      <c r="F143" s="115" t="s">
        <v>102</v>
      </c>
    </row>
    <row r="144" spans="1:6" ht="12.75" customHeight="1">
      <c r="A144" s="65" t="s">
        <v>285</v>
      </c>
      <c r="B144" s="114">
        <v>200</v>
      </c>
      <c r="C144" s="60" t="s">
        <v>637</v>
      </c>
      <c r="D144" s="112">
        <f t="shared" si="12"/>
        <v>20000</v>
      </c>
      <c r="E144" s="112">
        <f t="shared" si="12"/>
        <v>20000</v>
      </c>
      <c r="F144" s="115" t="s">
        <v>102</v>
      </c>
    </row>
    <row r="145" spans="1:6" ht="12.75" customHeight="1">
      <c r="A145" s="65" t="s">
        <v>290</v>
      </c>
      <c r="B145" s="114">
        <v>200</v>
      </c>
      <c r="C145" s="60" t="s">
        <v>636</v>
      </c>
      <c r="D145" s="112">
        <f t="shared" si="12"/>
        <v>20000</v>
      </c>
      <c r="E145" s="112">
        <f t="shared" si="12"/>
        <v>20000</v>
      </c>
      <c r="F145" s="115" t="s">
        <v>102</v>
      </c>
    </row>
    <row r="146" spans="1:6" ht="12.75" customHeight="1">
      <c r="A146" s="65" t="s">
        <v>120</v>
      </c>
      <c r="B146" s="114">
        <v>200</v>
      </c>
      <c r="C146" s="60" t="s">
        <v>635</v>
      </c>
      <c r="D146" s="112">
        <f t="shared" si="12"/>
        <v>20000</v>
      </c>
      <c r="E146" s="112">
        <f t="shared" si="12"/>
        <v>20000</v>
      </c>
      <c r="F146" s="115" t="s">
        <v>102</v>
      </c>
    </row>
    <row r="147" spans="1:6" ht="12.75" customHeight="1">
      <c r="A147" s="65" t="s">
        <v>136</v>
      </c>
      <c r="B147" s="114">
        <v>200</v>
      </c>
      <c r="C147" s="60" t="s">
        <v>634</v>
      </c>
      <c r="D147" s="112">
        <v>20000</v>
      </c>
      <c r="E147" s="112">
        <v>20000</v>
      </c>
      <c r="F147" s="115" t="s">
        <v>102</v>
      </c>
    </row>
    <row r="148" spans="1:6" ht="12.75" customHeight="1">
      <c r="A148" s="65" t="s">
        <v>155</v>
      </c>
      <c r="B148" s="114">
        <v>200</v>
      </c>
      <c r="C148" s="60" t="s">
        <v>425</v>
      </c>
      <c r="D148" s="112">
        <f t="shared" ref="D148:E153" si="13">D149</f>
        <v>5000</v>
      </c>
      <c r="E148" s="112">
        <f t="shared" si="13"/>
        <v>5000</v>
      </c>
      <c r="F148" s="115" t="s">
        <v>102</v>
      </c>
    </row>
    <row r="149" spans="1:6" ht="33.75" customHeight="1">
      <c r="A149" s="65" t="s">
        <v>426</v>
      </c>
      <c r="B149" s="114">
        <v>200</v>
      </c>
      <c r="C149" s="60" t="s">
        <v>427</v>
      </c>
      <c r="D149" s="112">
        <f t="shared" si="13"/>
        <v>5000</v>
      </c>
      <c r="E149" s="112">
        <f t="shared" si="13"/>
        <v>5000</v>
      </c>
      <c r="F149" s="115" t="s">
        <v>102</v>
      </c>
    </row>
    <row r="150" spans="1:6" ht="23.25" customHeight="1">
      <c r="A150" s="65" t="s">
        <v>305</v>
      </c>
      <c r="B150" s="114">
        <v>200</v>
      </c>
      <c r="C150" s="60" t="s">
        <v>428</v>
      </c>
      <c r="D150" s="112">
        <f t="shared" si="13"/>
        <v>5000</v>
      </c>
      <c r="E150" s="112">
        <f t="shared" si="13"/>
        <v>5000</v>
      </c>
      <c r="F150" s="115" t="s">
        <v>102</v>
      </c>
    </row>
    <row r="151" spans="1:6" ht="24" customHeight="1">
      <c r="A151" s="65" t="s">
        <v>266</v>
      </c>
      <c r="B151" s="114">
        <v>200</v>
      </c>
      <c r="C151" s="60" t="s">
        <v>429</v>
      </c>
      <c r="D151" s="112">
        <f t="shared" si="13"/>
        <v>5000</v>
      </c>
      <c r="E151" s="112">
        <f t="shared" si="13"/>
        <v>5000</v>
      </c>
      <c r="F151" s="115" t="s">
        <v>102</v>
      </c>
    </row>
    <row r="152" spans="1:6" ht="24" customHeight="1">
      <c r="A152" s="65" t="s">
        <v>274</v>
      </c>
      <c r="B152" s="114">
        <v>200</v>
      </c>
      <c r="C152" s="60" t="s">
        <v>430</v>
      </c>
      <c r="D152" s="112">
        <f t="shared" si="13"/>
        <v>5000</v>
      </c>
      <c r="E152" s="112">
        <f t="shared" si="13"/>
        <v>5000</v>
      </c>
      <c r="F152" s="115" t="s">
        <v>102</v>
      </c>
    </row>
    <row r="153" spans="1:6" ht="12.75" customHeight="1">
      <c r="A153" s="65" t="s">
        <v>137</v>
      </c>
      <c r="B153" s="114">
        <v>200</v>
      </c>
      <c r="C153" s="60" t="s">
        <v>431</v>
      </c>
      <c r="D153" s="112">
        <f t="shared" si="13"/>
        <v>5000</v>
      </c>
      <c r="E153" s="112">
        <f t="shared" si="13"/>
        <v>5000</v>
      </c>
      <c r="F153" s="115" t="s">
        <v>102</v>
      </c>
    </row>
    <row r="154" spans="1:6" ht="12.75" customHeight="1">
      <c r="A154" s="65" t="s">
        <v>138</v>
      </c>
      <c r="B154" s="114">
        <v>200</v>
      </c>
      <c r="C154" s="60" t="s">
        <v>432</v>
      </c>
      <c r="D154" s="112">
        <v>5000</v>
      </c>
      <c r="E154" s="112">
        <v>5000</v>
      </c>
      <c r="F154" s="115" t="s">
        <v>102</v>
      </c>
    </row>
    <row r="155" spans="1:6" ht="12.75" customHeight="1">
      <c r="A155" s="65" t="s">
        <v>156</v>
      </c>
      <c r="B155" s="114">
        <v>200</v>
      </c>
      <c r="C155" s="60" t="s">
        <v>157</v>
      </c>
      <c r="D155" s="112">
        <f t="shared" ref="D155:E157" si="14">D156</f>
        <v>149300</v>
      </c>
      <c r="E155" s="112">
        <f t="shared" si="14"/>
        <v>149300</v>
      </c>
      <c r="F155" s="115" t="s">
        <v>102</v>
      </c>
    </row>
    <row r="156" spans="1:6" ht="15" customHeight="1">
      <c r="A156" s="65" t="s">
        <v>158</v>
      </c>
      <c r="B156" s="114">
        <v>200</v>
      </c>
      <c r="C156" s="60" t="s">
        <v>159</v>
      </c>
      <c r="D156" s="112">
        <f t="shared" si="14"/>
        <v>149300</v>
      </c>
      <c r="E156" s="112">
        <f t="shared" si="14"/>
        <v>149300</v>
      </c>
      <c r="F156" s="115" t="s">
        <v>102</v>
      </c>
    </row>
    <row r="157" spans="1:6" ht="21" customHeight="1">
      <c r="A157" s="65" t="s">
        <v>160</v>
      </c>
      <c r="B157" s="114">
        <v>200</v>
      </c>
      <c r="C157" s="60" t="s">
        <v>161</v>
      </c>
      <c r="D157" s="112">
        <f t="shared" si="14"/>
        <v>149300</v>
      </c>
      <c r="E157" s="112">
        <f t="shared" si="14"/>
        <v>149300</v>
      </c>
      <c r="F157" s="115" t="s">
        <v>102</v>
      </c>
    </row>
    <row r="158" spans="1:6" ht="22.5" customHeight="1">
      <c r="A158" s="65" t="s">
        <v>162</v>
      </c>
      <c r="B158" s="114">
        <v>200</v>
      </c>
      <c r="C158" s="60" t="s">
        <v>163</v>
      </c>
      <c r="D158" s="112">
        <f>D159+D166</f>
        <v>149300</v>
      </c>
      <c r="E158" s="112">
        <f>E159+E166</f>
        <v>149300</v>
      </c>
      <c r="F158" s="115" t="s">
        <v>102</v>
      </c>
    </row>
    <row r="159" spans="1:6" ht="54" customHeight="1">
      <c r="A159" s="77" t="s">
        <v>420</v>
      </c>
      <c r="B159" s="114">
        <v>200</v>
      </c>
      <c r="C159" s="60" t="s">
        <v>337</v>
      </c>
      <c r="D159" s="112">
        <f t="shared" ref="D159:E162" si="15">D160</f>
        <v>147300</v>
      </c>
      <c r="E159" s="112">
        <f t="shared" si="15"/>
        <v>147300</v>
      </c>
      <c r="F159" s="115" t="s">
        <v>102</v>
      </c>
    </row>
    <row r="160" spans="1:6" ht="22.5" customHeight="1">
      <c r="A160" s="65" t="s">
        <v>239</v>
      </c>
      <c r="B160" s="114">
        <v>200</v>
      </c>
      <c r="C160" s="60" t="s">
        <v>338</v>
      </c>
      <c r="D160" s="112">
        <f t="shared" si="15"/>
        <v>147300</v>
      </c>
      <c r="E160" s="112">
        <f t="shared" si="15"/>
        <v>147300</v>
      </c>
      <c r="F160" s="115" t="s">
        <v>102</v>
      </c>
    </row>
    <row r="161" spans="1:6" ht="12.75" customHeight="1">
      <c r="A161" s="65" t="s">
        <v>241</v>
      </c>
      <c r="B161" s="114">
        <v>200</v>
      </c>
      <c r="C161" s="60" t="s">
        <v>339</v>
      </c>
      <c r="D161" s="112">
        <f t="shared" si="15"/>
        <v>147300</v>
      </c>
      <c r="E161" s="112">
        <f t="shared" si="15"/>
        <v>147300</v>
      </c>
      <c r="F161" s="115" t="s">
        <v>102</v>
      </c>
    </row>
    <row r="162" spans="1:6" ht="11.25" customHeight="1">
      <c r="A162" s="65" t="s">
        <v>120</v>
      </c>
      <c r="B162" s="114">
        <v>200</v>
      </c>
      <c r="C162" s="60" t="s">
        <v>340</v>
      </c>
      <c r="D162" s="112">
        <f t="shared" si="15"/>
        <v>147300</v>
      </c>
      <c r="E162" s="112">
        <f t="shared" si="15"/>
        <v>147300</v>
      </c>
      <c r="F162" s="115" t="s">
        <v>102</v>
      </c>
    </row>
    <row r="163" spans="1:6" ht="21" customHeight="1">
      <c r="A163" s="65" t="s">
        <v>121</v>
      </c>
      <c r="B163" s="114">
        <v>200</v>
      </c>
      <c r="C163" s="60" t="s">
        <v>341</v>
      </c>
      <c r="D163" s="112">
        <f>D164+D165</f>
        <v>147300</v>
      </c>
      <c r="E163" s="112">
        <f>E164+E165</f>
        <v>147300</v>
      </c>
      <c r="F163" s="115" t="s">
        <v>102</v>
      </c>
    </row>
    <row r="164" spans="1:6" ht="11.25" customHeight="1">
      <c r="A164" s="65" t="s">
        <v>122</v>
      </c>
      <c r="B164" s="114">
        <v>200</v>
      </c>
      <c r="C164" s="60" t="s">
        <v>342</v>
      </c>
      <c r="D164" s="112">
        <v>113784.56</v>
      </c>
      <c r="E164" s="112">
        <v>113784.56</v>
      </c>
      <c r="F164" s="115" t="s">
        <v>102</v>
      </c>
    </row>
    <row r="165" spans="1:6" ht="12.75" customHeight="1">
      <c r="A165" s="65" t="s">
        <v>124</v>
      </c>
      <c r="B165" s="114">
        <v>200</v>
      </c>
      <c r="C165" s="60" t="s">
        <v>343</v>
      </c>
      <c r="D165" s="112">
        <v>33515.440000000002</v>
      </c>
      <c r="E165" s="112">
        <v>33515.440000000002</v>
      </c>
      <c r="F165" s="115" t="s">
        <v>102</v>
      </c>
    </row>
    <row r="166" spans="1:6" ht="21" customHeight="1">
      <c r="A166" s="65" t="s">
        <v>305</v>
      </c>
      <c r="B166" s="114">
        <v>200</v>
      </c>
      <c r="C166" s="60" t="s">
        <v>345</v>
      </c>
      <c r="D166" s="112">
        <f t="shared" ref="D166:E169" si="16">D167</f>
        <v>2000</v>
      </c>
      <c r="E166" s="112">
        <f t="shared" si="16"/>
        <v>2000</v>
      </c>
      <c r="F166" s="115" t="s">
        <v>102</v>
      </c>
    </row>
    <row r="167" spans="1:6" ht="22.5" customHeight="1">
      <c r="A167" s="65" t="s">
        <v>266</v>
      </c>
      <c r="B167" s="114">
        <v>200</v>
      </c>
      <c r="C167" s="60" t="s">
        <v>344</v>
      </c>
      <c r="D167" s="112">
        <f t="shared" si="16"/>
        <v>2000</v>
      </c>
      <c r="E167" s="112">
        <f t="shared" si="16"/>
        <v>2000</v>
      </c>
      <c r="F167" s="115" t="s">
        <v>102</v>
      </c>
    </row>
    <row r="168" spans="1:6" ht="21.75" customHeight="1">
      <c r="A168" s="65" t="s">
        <v>274</v>
      </c>
      <c r="B168" s="114">
        <v>200</v>
      </c>
      <c r="C168" s="60" t="s">
        <v>346</v>
      </c>
      <c r="D168" s="112">
        <f t="shared" si="16"/>
        <v>2000</v>
      </c>
      <c r="E168" s="112">
        <f t="shared" si="16"/>
        <v>2000</v>
      </c>
      <c r="F168" s="115" t="s">
        <v>102</v>
      </c>
    </row>
    <row r="169" spans="1:6" ht="15" customHeight="1">
      <c r="A169" s="65" t="s">
        <v>137</v>
      </c>
      <c r="B169" s="114">
        <v>200</v>
      </c>
      <c r="C169" s="60" t="s">
        <v>347</v>
      </c>
      <c r="D169" s="112">
        <f t="shared" si="16"/>
        <v>2000</v>
      </c>
      <c r="E169" s="112">
        <f t="shared" si="16"/>
        <v>2000</v>
      </c>
      <c r="F169" s="115" t="s">
        <v>102</v>
      </c>
    </row>
    <row r="170" spans="1:6" ht="15" customHeight="1">
      <c r="A170" s="65" t="s">
        <v>138</v>
      </c>
      <c r="B170" s="114">
        <v>200</v>
      </c>
      <c r="C170" s="60" t="s">
        <v>348</v>
      </c>
      <c r="D170" s="112">
        <v>2000</v>
      </c>
      <c r="E170" s="112">
        <v>2000</v>
      </c>
      <c r="F170" s="115" t="s">
        <v>102</v>
      </c>
    </row>
    <row r="171" spans="1:6" ht="23.25" customHeight="1">
      <c r="A171" s="65" t="s">
        <v>164</v>
      </c>
      <c r="B171" s="114">
        <v>200</v>
      </c>
      <c r="C171" s="60" t="s">
        <v>165</v>
      </c>
      <c r="D171" s="112">
        <f>D172</f>
        <v>164600</v>
      </c>
      <c r="E171" s="112">
        <f>E172</f>
        <v>150964.24</v>
      </c>
      <c r="F171" s="115">
        <f t="shared" ref="F171:F279" si="17">D171-E171</f>
        <v>13635.760000000009</v>
      </c>
    </row>
    <row r="172" spans="1:6" ht="32.25" customHeight="1">
      <c r="A172" s="65" t="s">
        <v>166</v>
      </c>
      <c r="B172" s="114">
        <v>200</v>
      </c>
      <c r="C172" s="60" t="s">
        <v>167</v>
      </c>
      <c r="D172" s="112">
        <f>D173+D180</f>
        <v>164600</v>
      </c>
      <c r="E172" s="112">
        <f>E173+E180</f>
        <v>150964.24</v>
      </c>
      <c r="F172" s="115">
        <f t="shared" si="17"/>
        <v>13635.760000000009</v>
      </c>
    </row>
    <row r="173" spans="1:6" ht="14.25" customHeight="1">
      <c r="A173" s="65" t="s">
        <v>140</v>
      </c>
      <c r="B173" s="114">
        <v>200</v>
      </c>
      <c r="C173" s="60" t="s">
        <v>168</v>
      </c>
      <c r="D173" s="112">
        <f t="shared" ref="D173:E175" si="18">D174</f>
        <v>83900</v>
      </c>
      <c r="E173" s="112">
        <f t="shared" si="18"/>
        <v>83900</v>
      </c>
      <c r="F173" s="115" t="s">
        <v>102</v>
      </c>
    </row>
    <row r="174" spans="1:6" ht="78.75" customHeight="1">
      <c r="A174" s="65" t="s">
        <v>349</v>
      </c>
      <c r="B174" s="114">
        <v>200</v>
      </c>
      <c r="C174" s="60" t="s">
        <v>169</v>
      </c>
      <c r="D174" s="112">
        <f t="shared" si="18"/>
        <v>83900</v>
      </c>
      <c r="E174" s="112">
        <f t="shared" si="18"/>
        <v>83900</v>
      </c>
      <c r="F174" s="115" t="s">
        <v>102</v>
      </c>
    </row>
    <row r="175" spans="1:6" ht="12.75" customHeight="1">
      <c r="A175" s="65" t="s">
        <v>140</v>
      </c>
      <c r="B175" s="114">
        <v>200</v>
      </c>
      <c r="C175" s="60" t="s">
        <v>350</v>
      </c>
      <c r="D175" s="112">
        <f t="shared" si="18"/>
        <v>83900</v>
      </c>
      <c r="E175" s="112">
        <f t="shared" si="18"/>
        <v>83900</v>
      </c>
      <c r="F175" s="115" t="s">
        <v>102</v>
      </c>
    </row>
    <row r="176" spans="1:6" ht="13.5" customHeight="1">
      <c r="A176" s="65" t="s">
        <v>78</v>
      </c>
      <c r="B176" s="114">
        <v>200</v>
      </c>
      <c r="C176" s="60" t="s">
        <v>351</v>
      </c>
      <c r="D176" s="112">
        <f t="shared" ref="D176:E178" si="19">D177</f>
        <v>83900</v>
      </c>
      <c r="E176" s="112">
        <f t="shared" si="19"/>
        <v>83900</v>
      </c>
      <c r="F176" s="115" t="s">
        <v>102</v>
      </c>
    </row>
    <row r="177" spans="1:6" ht="11.25" customHeight="1">
      <c r="A177" s="65" t="s">
        <v>170</v>
      </c>
      <c r="B177" s="114">
        <v>200</v>
      </c>
      <c r="C177" s="60" t="s">
        <v>352</v>
      </c>
      <c r="D177" s="112">
        <f t="shared" si="19"/>
        <v>83900</v>
      </c>
      <c r="E177" s="112">
        <f t="shared" si="19"/>
        <v>83900</v>
      </c>
      <c r="F177" s="115" t="s">
        <v>102</v>
      </c>
    </row>
    <row r="178" spans="1:6" ht="13.5" customHeight="1">
      <c r="A178" s="65" t="s">
        <v>146</v>
      </c>
      <c r="B178" s="114">
        <v>200</v>
      </c>
      <c r="C178" s="60" t="s">
        <v>353</v>
      </c>
      <c r="D178" s="112">
        <f t="shared" si="19"/>
        <v>83900</v>
      </c>
      <c r="E178" s="112">
        <f t="shared" si="19"/>
        <v>83900</v>
      </c>
      <c r="F178" s="115" t="s">
        <v>102</v>
      </c>
    </row>
    <row r="179" spans="1:6" ht="22.5" customHeight="1">
      <c r="A179" s="65" t="s">
        <v>147</v>
      </c>
      <c r="B179" s="114">
        <v>200</v>
      </c>
      <c r="C179" s="60" t="s">
        <v>354</v>
      </c>
      <c r="D179" s="112">
        <v>83900</v>
      </c>
      <c r="E179" s="112">
        <v>83900</v>
      </c>
      <c r="F179" s="115" t="s">
        <v>102</v>
      </c>
    </row>
    <row r="180" spans="1:6" ht="16.5" customHeight="1">
      <c r="A180" s="65" t="s">
        <v>155</v>
      </c>
      <c r="B180" s="114">
        <v>200</v>
      </c>
      <c r="C180" s="60" t="s">
        <v>171</v>
      </c>
      <c r="D180" s="112">
        <f t="shared" ref="D180:E183" si="20">D181</f>
        <v>80700</v>
      </c>
      <c r="E180" s="112">
        <f t="shared" si="20"/>
        <v>67064.239999999991</v>
      </c>
      <c r="F180" s="115">
        <f t="shared" si="17"/>
        <v>13635.760000000009</v>
      </c>
    </row>
    <row r="181" spans="1:6" ht="42.75" customHeight="1">
      <c r="A181" s="65" t="s">
        <v>355</v>
      </c>
      <c r="B181" s="114">
        <v>200</v>
      </c>
      <c r="C181" s="60" t="s">
        <v>172</v>
      </c>
      <c r="D181" s="112">
        <f t="shared" si="20"/>
        <v>80700</v>
      </c>
      <c r="E181" s="112">
        <f t="shared" si="20"/>
        <v>67064.239999999991</v>
      </c>
      <c r="F181" s="115">
        <f t="shared" si="17"/>
        <v>13635.760000000009</v>
      </c>
    </row>
    <row r="182" spans="1:6" ht="22.5" customHeight="1">
      <c r="A182" s="65" t="s">
        <v>305</v>
      </c>
      <c r="B182" s="114">
        <v>200</v>
      </c>
      <c r="C182" s="60" t="s">
        <v>356</v>
      </c>
      <c r="D182" s="112">
        <f t="shared" si="20"/>
        <v>80700</v>
      </c>
      <c r="E182" s="112">
        <f t="shared" si="20"/>
        <v>67064.239999999991</v>
      </c>
      <c r="F182" s="115">
        <f t="shared" si="17"/>
        <v>13635.760000000009</v>
      </c>
    </row>
    <row r="183" spans="1:6" ht="22.5" customHeight="1">
      <c r="A183" s="65" t="s">
        <v>266</v>
      </c>
      <c r="B183" s="114">
        <v>200</v>
      </c>
      <c r="C183" s="60" t="s">
        <v>357</v>
      </c>
      <c r="D183" s="112">
        <f t="shared" si="20"/>
        <v>80700</v>
      </c>
      <c r="E183" s="112">
        <f t="shared" si="20"/>
        <v>67064.239999999991</v>
      </c>
      <c r="F183" s="115">
        <f t="shared" si="17"/>
        <v>13635.760000000009</v>
      </c>
    </row>
    <row r="184" spans="1:6" ht="21.75" customHeight="1">
      <c r="A184" s="65" t="s">
        <v>274</v>
      </c>
      <c r="B184" s="114">
        <v>200</v>
      </c>
      <c r="C184" s="60" t="s">
        <v>358</v>
      </c>
      <c r="D184" s="112">
        <f>D185+D189</f>
        <v>80700</v>
      </c>
      <c r="E184" s="112">
        <f>E185+E189</f>
        <v>67064.239999999991</v>
      </c>
      <c r="F184" s="115">
        <f t="shared" si="17"/>
        <v>13635.760000000009</v>
      </c>
    </row>
    <row r="185" spans="1:6" ht="14.25" customHeight="1">
      <c r="A185" s="65" t="s">
        <v>120</v>
      </c>
      <c r="B185" s="114">
        <v>200</v>
      </c>
      <c r="C185" s="60" t="s">
        <v>485</v>
      </c>
      <c r="D185" s="112">
        <f>D186</f>
        <v>21500</v>
      </c>
      <c r="E185" s="112">
        <f>E186</f>
        <v>21364.239999999998</v>
      </c>
      <c r="F185" s="115">
        <f>D185-E185</f>
        <v>135.76000000000204</v>
      </c>
    </row>
    <row r="186" spans="1:6" ht="12.75" customHeight="1">
      <c r="A186" s="65" t="s">
        <v>130</v>
      </c>
      <c r="B186" s="114">
        <v>200</v>
      </c>
      <c r="C186" s="60" t="s">
        <v>552</v>
      </c>
      <c r="D186" s="112">
        <f>D187+D188</f>
        <v>21500</v>
      </c>
      <c r="E186" s="112">
        <f>E187+E188</f>
        <v>21364.239999999998</v>
      </c>
      <c r="F186" s="115">
        <f>D186-E186</f>
        <v>135.76000000000204</v>
      </c>
    </row>
    <row r="187" spans="1:6" ht="12.75" customHeight="1">
      <c r="A187" s="65" t="s">
        <v>134</v>
      </c>
      <c r="B187" s="114">
        <v>200</v>
      </c>
      <c r="C187" s="60" t="s">
        <v>572</v>
      </c>
      <c r="D187" s="112">
        <v>15900</v>
      </c>
      <c r="E187" s="112">
        <v>15850</v>
      </c>
      <c r="F187" s="115">
        <f>D187-E187</f>
        <v>50</v>
      </c>
    </row>
    <row r="188" spans="1:6" ht="13.5" customHeight="1">
      <c r="A188" s="65" t="s">
        <v>135</v>
      </c>
      <c r="B188" s="114">
        <v>200</v>
      </c>
      <c r="C188" s="60" t="s">
        <v>486</v>
      </c>
      <c r="D188" s="112">
        <v>5600</v>
      </c>
      <c r="E188" s="112">
        <v>5514.24</v>
      </c>
      <c r="F188" s="115">
        <f t="shared" si="17"/>
        <v>85.760000000000218</v>
      </c>
    </row>
    <row r="189" spans="1:6" ht="13.5" customHeight="1">
      <c r="A189" s="65" t="s">
        <v>137</v>
      </c>
      <c r="B189" s="114">
        <v>200</v>
      </c>
      <c r="C189" s="63" t="s">
        <v>359</v>
      </c>
      <c r="D189" s="112">
        <f>D191+D192</f>
        <v>59200</v>
      </c>
      <c r="E189" s="112">
        <f>E191+E192</f>
        <v>45700</v>
      </c>
      <c r="F189" s="115">
        <f t="shared" si="17"/>
        <v>13500</v>
      </c>
    </row>
    <row r="190" spans="1:6" ht="13.5" hidden="1" customHeight="1">
      <c r="A190" s="65" t="s">
        <v>514</v>
      </c>
      <c r="B190" s="114">
        <v>200</v>
      </c>
      <c r="C190" s="63" t="s">
        <v>515</v>
      </c>
      <c r="D190" s="112"/>
      <c r="E190" s="112"/>
      <c r="F190" s="115">
        <f t="shared" si="17"/>
        <v>0</v>
      </c>
    </row>
    <row r="191" spans="1:6" ht="13.5" customHeight="1">
      <c r="A191" s="65" t="s">
        <v>529</v>
      </c>
      <c r="B191" s="114">
        <v>200</v>
      </c>
      <c r="C191" s="63" t="s">
        <v>515</v>
      </c>
      <c r="D191" s="112">
        <v>43300</v>
      </c>
      <c r="E191" s="112">
        <v>43250</v>
      </c>
      <c r="F191" s="115">
        <f t="shared" si="17"/>
        <v>50</v>
      </c>
    </row>
    <row r="192" spans="1:6" ht="13.5" customHeight="1">
      <c r="A192" s="65" t="s">
        <v>138</v>
      </c>
      <c r="B192" s="114">
        <v>200</v>
      </c>
      <c r="C192" s="63" t="s">
        <v>360</v>
      </c>
      <c r="D192" s="112">
        <v>15900</v>
      </c>
      <c r="E192" s="112">
        <v>2450</v>
      </c>
      <c r="F192" s="115">
        <f t="shared" si="17"/>
        <v>13450</v>
      </c>
    </row>
    <row r="193" spans="1:6" ht="13.5" customHeight="1">
      <c r="A193" s="65" t="s">
        <v>433</v>
      </c>
      <c r="B193" s="114">
        <v>200</v>
      </c>
      <c r="C193" s="63" t="s">
        <v>434</v>
      </c>
      <c r="D193" s="112">
        <f>D204+D223+D194</f>
        <v>293900</v>
      </c>
      <c r="E193" s="112">
        <f>E204+E223+E194</f>
        <v>271956</v>
      </c>
      <c r="F193" s="115">
        <f t="shared" si="17"/>
        <v>21944</v>
      </c>
    </row>
    <row r="194" spans="1:6" ht="13.5" hidden="1" customHeight="1">
      <c r="A194" s="86" t="s">
        <v>565</v>
      </c>
      <c r="B194" s="114">
        <v>200</v>
      </c>
      <c r="C194" s="63" t="s">
        <v>566</v>
      </c>
      <c r="D194" s="112"/>
      <c r="E194" s="112"/>
      <c r="F194" s="115"/>
    </row>
    <row r="195" spans="1:6" ht="13.5" hidden="1" customHeight="1">
      <c r="A195" s="86" t="s">
        <v>563</v>
      </c>
      <c r="B195" s="114">
        <v>200</v>
      </c>
      <c r="C195" s="63" t="s">
        <v>564</v>
      </c>
      <c r="D195" s="112"/>
      <c r="E195" s="112"/>
      <c r="F195" s="115"/>
    </row>
    <row r="196" spans="1:6" ht="47.25" hidden="1" customHeight="1">
      <c r="A196" s="87" t="s">
        <v>561</v>
      </c>
      <c r="B196" s="114">
        <v>200</v>
      </c>
      <c r="C196" s="63" t="s">
        <v>562</v>
      </c>
      <c r="D196" s="112"/>
      <c r="E196" s="112"/>
      <c r="F196" s="115"/>
    </row>
    <row r="197" spans="1:6" ht="45" hidden="1" customHeight="1">
      <c r="A197" s="87" t="s">
        <v>559</v>
      </c>
      <c r="B197" s="114">
        <v>200</v>
      </c>
      <c r="C197" s="63" t="s">
        <v>560</v>
      </c>
      <c r="D197" s="112"/>
      <c r="E197" s="112"/>
      <c r="F197" s="115"/>
    </row>
    <row r="198" spans="1:6" ht="22.5" hidden="1" customHeight="1">
      <c r="A198" s="65" t="s">
        <v>305</v>
      </c>
      <c r="B198" s="114">
        <v>200</v>
      </c>
      <c r="C198" s="63" t="s">
        <v>558</v>
      </c>
      <c r="D198" s="112"/>
      <c r="E198" s="112"/>
      <c r="F198" s="115"/>
    </row>
    <row r="199" spans="1:6" ht="23.25" hidden="1" customHeight="1">
      <c r="A199" s="65" t="s">
        <v>266</v>
      </c>
      <c r="B199" s="114">
        <v>200</v>
      </c>
      <c r="C199" s="63" t="s">
        <v>557</v>
      </c>
      <c r="D199" s="112"/>
      <c r="E199" s="112"/>
      <c r="F199" s="115"/>
    </row>
    <row r="200" spans="1:6" ht="21.75" hidden="1" customHeight="1">
      <c r="A200" s="65" t="s">
        <v>274</v>
      </c>
      <c r="B200" s="114">
        <v>200</v>
      </c>
      <c r="C200" s="63" t="s">
        <v>556</v>
      </c>
      <c r="D200" s="112"/>
      <c r="E200" s="112"/>
      <c r="F200" s="115"/>
    </row>
    <row r="201" spans="1:6" ht="13.5" hidden="1" customHeight="1">
      <c r="A201" s="65" t="s">
        <v>120</v>
      </c>
      <c r="B201" s="114">
        <v>200</v>
      </c>
      <c r="C201" s="63" t="s">
        <v>555</v>
      </c>
      <c r="D201" s="112"/>
      <c r="E201" s="112"/>
      <c r="F201" s="115"/>
    </row>
    <row r="202" spans="1:6" ht="13.5" hidden="1" customHeight="1">
      <c r="A202" s="65" t="s">
        <v>130</v>
      </c>
      <c r="B202" s="114">
        <v>200</v>
      </c>
      <c r="C202" s="63" t="s">
        <v>554</v>
      </c>
      <c r="D202" s="112"/>
      <c r="E202" s="112"/>
      <c r="F202" s="115"/>
    </row>
    <row r="203" spans="1:6" ht="13.5" hidden="1" customHeight="1">
      <c r="A203" s="65" t="s">
        <v>135</v>
      </c>
      <c r="B203" s="114">
        <v>200</v>
      </c>
      <c r="C203" s="63" t="s">
        <v>553</v>
      </c>
      <c r="D203" s="112"/>
      <c r="E203" s="112"/>
      <c r="F203" s="115"/>
    </row>
    <row r="204" spans="1:6" ht="13.5" customHeight="1">
      <c r="A204" s="65" t="s">
        <v>435</v>
      </c>
      <c r="B204" s="114">
        <v>200</v>
      </c>
      <c r="C204" s="63" t="s">
        <v>436</v>
      </c>
      <c r="D204" s="112">
        <f>D205+D213</f>
        <v>293900</v>
      </c>
      <c r="E204" s="112">
        <f>E205+E213</f>
        <v>271956</v>
      </c>
      <c r="F204" s="115">
        <f t="shared" si="17"/>
        <v>21944</v>
      </c>
    </row>
    <row r="205" spans="1:6" ht="13.5" customHeight="1">
      <c r="A205" s="65" t="s">
        <v>187</v>
      </c>
      <c r="B205" s="114">
        <v>200</v>
      </c>
      <c r="C205" s="63" t="s">
        <v>437</v>
      </c>
      <c r="D205" s="112">
        <f t="shared" ref="D205:E211" si="21">D206</f>
        <v>245600</v>
      </c>
      <c r="E205" s="112">
        <f t="shared" si="21"/>
        <v>245500</v>
      </c>
      <c r="F205" s="115">
        <f t="shared" si="17"/>
        <v>100</v>
      </c>
    </row>
    <row r="206" spans="1:6" ht="57" customHeight="1">
      <c r="A206" s="65" t="s">
        <v>643</v>
      </c>
      <c r="B206" s="114">
        <v>200</v>
      </c>
      <c r="C206" s="63" t="s">
        <v>438</v>
      </c>
      <c r="D206" s="112">
        <f t="shared" si="21"/>
        <v>245600</v>
      </c>
      <c r="E206" s="112">
        <f t="shared" si="21"/>
        <v>245500</v>
      </c>
      <c r="F206" s="115">
        <f t="shared" si="17"/>
        <v>100</v>
      </c>
    </row>
    <row r="207" spans="1:6" ht="22.5" customHeight="1">
      <c r="A207" s="65" t="s">
        <v>305</v>
      </c>
      <c r="B207" s="114">
        <v>200</v>
      </c>
      <c r="C207" s="63" t="s">
        <v>439</v>
      </c>
      <c r="D207" s="112">
        <f t="shared" si="21"/>
        <v>245600</v>
      </c>
      <c r="E207" s="112">
        <f t="shared" si="21"/>
        <v>245500</v>
      </c>
      <c r="F207" s="115">
        <f t="shared" si="17"/>
        <v>100</v>
      </c>
    </row>
    <row r="208" spans="1:6" ht="22.5" customHeight="1">
      <c r="A208" s="65" t="s">
        <v>266</v>
      </c>
      <c r="B208" s="114">
        <v>200</v>
      </c>
      <c r="C208" s="63" t="s">
        <v>440</v>
      </c>
      <c r="D208" s="112">
        <f t="shared" si="21"/>
        <v>245600</v>
      </c>
      <c r="E208" s="112">
        <f t="shared" si="21"/>
        <v>245500</v>
      </c>
      <c r="F208" s="115">
        <f t="shared" si="17"/>
        <v>100</v>
      </c>
    </row>
    <row r="209" spans="1:6" ht="21.75" customHeight="1">
      <c r="A209" s="65" t="s">
        <v>274</v>
      </c>
      <c r="B209" s="114">
        <v>200</v>
      </c>
      <c r="C209" s="63" t="s">
        <v>441</v>
      </c>
      <c r="D209" s="112">
        <f t="shared" si="21"/>
        <v>245600</v>
      </c>
      <c r="E209" s="112">
        <f t="shared" si="21"/>
        <v>245500</v>
      </c>
      <c r="F209" s="115">
        <f t="shared" si="17"/>
        <v>100</v>
      </c>
    </row>
    <row r="210" spans="1:6" ht="13.5" customHeight="1">
      <c r="A210" s="65" t="s">
        <v>120</v>
      </c>
      <c r="B210" s="114">
        <v>200</v>
      </c>
      <c r="C210" s="63" t="s">
        <v>442</v>
      </c>
      <c r="D210" s="112">
        <f t="shared" si="21"/>
        <v>245600</v>
      </c>
      <c r="E210" s="112">
        <f t="shared" si="21"/>
        <v>245500</v>
      </c>
      <c r="F210" s="115">
        <f t="shared" si="17"/>
        <v>100</v>
      </c>
    </row>
    <row r="211" spans="1:6" ht="13.5" customHeight="1">
      <c r="A211" s="65" t="s">
        <v>130</v>
      </c>
      <c r="B211" s="114">
        <v>200</v>
      </c>
      <c r="C211" s="63" t="s">
        <v>443</v>
      </c>
      <c r="D211" s="112">
        <f t="shared" si="21"/>
        <v>245600</v>
      </c>
      <c r="E211" s="112">
        <f t="shared" si="21"/>
        <v>245500</v>
      </c>
      <c r="F211" s="115">
        <f t="shared" si="17"/>
        <v>100</v>
      </c>
    </row>
    <row r="212" spans="1:6" ht="13.5" customHeight="1">
      <c r="A212" s="65" t="s">
        <v>134</v>
      </c>
      <c r="B212" s="114">
        <v>200</v>
      </c>
      <c r="C212" s="63" t="s">
        <v>444</v>
      </c>
      <c r="D212" s="112">
        <v>245600</v>
      </c>
      <c r="E212" s="112">
        <v>245500</v>
      </c>
      <c r="F212" s="115">
        <f t="shared" si="17"/>
        <v>100</v>
      </c>
    </row>
    <row r="213" spans="1:6" ht="13.5" customHeight="1">
      <c r="A213" s="65" t="s">
        <v>155</v>
      </c>
      <c r="B213" s="114">
        <v>200</v>
      </c>
      <c r="C213" s="63" t="s">
        <v>445</v>
      </c>
      <c r="D213" s="112">
        <f t="shared" ref="D213:E219" si="22">D214</f>
        <v>48300</v>
      </c>
      <c r="E213" s="112">
        <f t="shared" si="22"/>
        <v>26456</v>
      </c>
      <c r="F213" s="115">
        <f t="shared" si="17"/>
        <v>21844</v>
      </c>
    </row>
    <row r="214" spans="1:6" ht="45" customHeight="1">
      <c r="A214" s="65" t="s">
        <v>446</v>
      </c>
      <c r="B214" s="114">
        <v>200</v>
      </c>
      <c r="C214" s="63" t="s">
        <v>447</v>
      </c>
      <c r="D214" s="112">
        <f t="shared" si="22"/>
        <v>48300</v>
      </c>
      <c r="E214" s="112">
        <f t="shared" si="22"/>
        <v>26456</v>
      </c>
      <c r="F214" s="115">
        <f t="shared" si="17"/>
        <v>21844</v>
      </c>
    </row>
    <row r="215" spans="1:6" ht="33.75" customHeight="1">
      <c r="A215" s="65" t="s">
        <v>424</v>
      </c>
      <c r="B215" s="114">
        <v>200</v>
      </c>
      <c r="C215" s="63" t="s">
        <v>448</v>
      </c>
      <c r="D215" s="112">
        <f t="shared" si="22"/>
        <v>48300</v>
      </c>
      <c r="E215" s="112">
        <f t="shared" si="22"/>
        <v>26456</v>
      </c>
      <c r="F215" s="115">
        <f t="shared" si="17"/>
        <v>21844</v>
      </c>
    </row>
    <row r="216" spans="1:6" ht="21.75" customHeight="1">
      <c r="A216" s="65" t="s">
        <v>305</v>
      </c>
      <c r="B216" s="114">
        <v>200</v>
      </c>
      <c r="C216" s="63" t="s">
        <v>449</v>
      </c>
      <c r="D216" s="112">
        <f t="shared" si="22"/>
        <v>48300</v>
      </c>
      <c r="E216" s="112">
        <f t="shared" si="22"/>
        <v>26456</v>
      </c>
      <c r="F216" s="115">
        <f t="shared" si="17"/>
        <v>21844</v>
      </c>
    </row>
    <row r="217" spans="1:6" ht="21.75" customHeight="1">
      <c r="A217" s="65" t="s">
        <v>266</v>
      </c>
      <c r="B217" s="114">
        <v>200</v>
      </c>
      <c r="C217" s="63" t="s">
        <v>450</v>
      </c>
      <c r="D217" s="112">
        <f t="shared" si="22"/>
        <v>48300</v>
      </c>
      <c r="E217" s="112">
        <f t="shared" si="22"/>
        <v>26456</v>
      </c>
      <c r="F217" s="115">
        <f t="shared" si="17"/>
        <v>21844</v>
      </c>
    </row>
    <row r="218" spans="1:6" ht="21.75" customHeight="1">
      <c r="A218" s="65" t="s">
        <v>274</v>
      </c>
      <c r="B218" s="114">
        <v>200</v>
      </c>
      <c r="C218" s="63" t="s">
        <v>451</v>
      </c>
      <c r="D218" s="112">
        <f t="shared" si="22"/>
        <v>48300</v>
      </c>
      <c r="E218" s="112">
        <f t="shared" si="22"/>
        <v>26456</v>
      </c>
      <c r="F218" s="115">
        <f t="shared" si="17"/>
        <v>21844</v>
      </c>
    </row>
    <row r="219" spans="1:6" ht="12.75" customHeight="1">
      <c r="A219" s="65" t="s">
        <v>120</v>
      </c>
      <c r="B219" s="114">
        <v>200</v>
      </c>
      <c r="C219" s="63" t="s">
        <v>452</v>
      </c>
      <c r="D219" s="112">
        <f t="shared" si="22"/>
        <v>48300</v>
      </c>
      <c r="E219" s="112">
        <f t="shared" si="22"/>
        <v>26456</v>
      </c>
      <c r="F219" s="115">
        <f t="shared" si="17"/>
        <v>21844</v>
      </c>
    </row>
    <row r="220" spans="1:6" ht="12.75" customHeight="1">
      <c r="A220" s="65" t="s">
        <v>130</v>
      </c>
      <c r="B220" s="114">
        <v>200</v>
      </c>
      <c r="C220" s="63" t="s">
        <v>453</v>
      </c>
      <c r="D220" s="112">
        <f>D221+D222</f>
        <v>48300</v>
      </c>
      <c r="E220" s="112">
        <f>E221+E222</f>
        <v>26456</v>
      </c>
      <c r="F220" s="115">
        <f t="shared" si="17"/>
        <v>21844</v>
      </c>
    </row>
    <row r="221" spans="1:6" ht="11.25" customHeight="1">
      <c r="A221" s="65" t="s">
        <v>134</v>
      </c>
      <c r="B221" s="114">
        <v>200</v>
      </c>
      <c r="C221" s="63" t="s">
        <v>454</v>
      </c>
      <c r="D221" s="112">
        <v>48300</v>
      </c>
      <c r="E221" s="112">
        <v>26456</v>
      </c>
      <c r="F221" s="115">
        <f t="shared" si="17"/>
        <v>21844</v>
      </c>
    </row>
    <row r="222" spans="1:6" ht="11.25" hidden="1" customHeight="1">
      <c r="A222" s="65" t="s">
        <v>135</v>
      </c>
      <c r="B222" s="114">
        <v>200</v>
      </c>
      <c r="C222" s="63" t="s">
        <v>487</v>
      </c>
      <c r="D222" s="112"/>
      <c r="E222" s="112"/>
      <c r="F222" s="115"/>
    </row>
    <row r="223" spans="1:6" ht="11.25" hidden="1" customHeight="1">
      <c r="A223" s="65" t="s">
        <v>488</v>
      </c>
      <c r="B223" s="114">
        <v>200</v>
      </c>
      <c r="C223" s="63" t="s">
        <v>490</v>
      </c>
      <c r="D223" s="112"/>
      <c r="E223" s="112"/>
      <c r="F223" s="115"/>
    </row>
    <row r="224" spans="1:6" ht="11.25" hidden="1" customHeight="1">
      <c r="A224" s="65" t="s">
        <v>140</v>
      </c>
      <c r="B224" s="114">
        <v>200</v>
      </c>
      <c r="C224" s="63" t="s">
        <v>491</v>
      </c>
      <c r="D224" s="112"/>
      <c r="E224" s="112"/>
      <c r="F224" s="115"/>
    </row>
    <row r="225" spans="1:6" ht="78" hidden="1" customHeight="1">
      <c r="A225" s="65" t="s">
        <v>489</v>
      </c>
      <c r="B225" s="114">
        <v>200</v>
      </c>
      <c r="C225" s="63" t="s">
        <v>492</v>
      </c>
      <c r="D225" s="112"/>
      <c r="E225" s="112"/>
      <c r="F225" s="115"/>
    </row>
    <row r="226" spans="1:6" ht="13.5" hidden="1" customHeight="1">
      <c r="A226" s="65" t="s">
        <v>140</v>
      </c>
      <c r="B226" s="114">
        <v>200</v>
      </c>
      <c r="C226" s="63" t="s">
        <v>497</v>
      </c>
      <c r="D226" s="112"/>
      <c r="E226" s="112"/>
      <c r="F226" s="115"/>
    </row>
    <row r="227" spans="1:6" ht="11.25" hidden="1" customHeight="1">
      <c r="A227" s="65" t="s">
        <v>78</v>
      </c>
      <c r="B227" s="114">
        <v>200</v>
      </c>
      <c r="C227" s="63" t="s">
        <v>493</v>
      </c>
      <c r="D227" s="112"/>
      <c r="E227" s="112"/>
      <c r="F227" s="115"/>
    </row>
    <row r="228" spans="1:6" ht="11.25" hidden="1" customHeight="1">
      <c r="A228" s="65" t="s">
        <v>120</v>
      </c>
      <c r="B228" s="114">
        <v>200</v>
      </c>
      <c r="C228" s="63" t="s">
        <v>494</v>
      </c>
      <c r="D228" s="112"/>
      <c r="E228" s="112"/>
      <c r="F228" s="115"/>
    </row>
    <row r="229" spans="1:6" ht="11.25" hidden="1" customHeight="1">
      <c r="A229" s="65" t="s">
        <v>146</v>
      </c>
      <c r="B229" s="114">
        <v>200</v>
      </c>
      <c r="C229" s="63" t="s">
        <v>495</v>
      </c>
      <c r="D229" s="112"/>
      <c r="E229" s="112"/>
      <c r="F229" s="115"/>
    </row>
    <row r="230" spans="1:6" ht="24" hidden="1" customHeight="1">
      <c r="A230" s="65" t="s">
        <v>147</v>
      </c>
      <c r="B230" s="114">
        <v>200</v>
      </c>
      <c r="C230" s="63" t="s">
        <v>496</v>
      </c>
      <c r="D230" s="112"/>
      <c r="E230" s="112"/>
      <c r="F230" s="115"/>
    </row>
    <row r="231" spans="1:6" ht="14.25" customHeight="1">
      <c r="A231" s="65" t="s">
        <v>173</v>
      </c>
      <c r="B231" s="114">
        <v>200</v>
      </c>
      <c r="C231" s="60" t="s">
        <v>174</v>
      </c>
      <c r="D231" s="112">
        <f>D232+D261+D251</f>
        <v>8874608</v>
      </c>
      <c r="E231" s="112">
        <f>E232+E261+E251</f>
        <v>5386536.3500000006</v>
      </c>
      <c r="F231" s="115">
        <f t="shared" si="17"/>
        <v>3488071.6499999994</v>
      </c>
    </row>
    <row r="232" spans="1:6" ht="21" customHeight="1">
      <c r="A232" s="65" t="s">
        <v>361</v>
      </c>
      <c r="B232" s="114">
        <v>200</v>
      </c>
      <c r="C232" s="60" t="s">
        <v>362</v>
      </c>
      <c r="D232" s="112">
        <f>D233+D240</f>
        <v>7702308</v>
      </c>
      <c r="E232" s="116">
        <f>E233+E240</f>
        <v>4349462.3600000003</v>
      </c>
      <c r="F232" s="115">
        <f t="shared" si="17"/>
        <v>3352845.6399999997</v>
      </c>
    </row>
    <row r="233" spans="1:6" ht="12.75" customHeight="1">
      <c r="A233" s="65" t="s">
        <v>187</v>
      </c>
      <c r="B233" s="114">
        <v>200</v>
      </c>
      <c r="C233" s="60" t="s">
        <v>363</v>
      </c>
      <c r="D233" s="112">
        <f>D234</f>
        <v>7665208</v>
      </c>
      <c r="E233" s="116">
        <f>E234</f>
        <v>4312437</v>
      </c>
      <c r="F233" s="115">
        <f t="shared" si="17"/>
        <v>3352771</v>
      </c>
    </row>
    <row r="234" spans="1:6" ht="32.25" customHeight="1">
      <c r="A234" s="65" t="s">
        <v>364</v>
      </c>
      <c r="B234" s="114">
        <v>200</v>
      </c>
      <c r="C234" s="60" t="s">
        <v>365</v>
      </c>
      <c r="D234" s="112">
        <f t="shared" ref="D234:E238" si="23">D235</f>
        <v>7665208</v>
      </c>
      <c r="E234" s="112">
        <f t="shared" si="23"/>
        <v>4312437</v>
      </c>
      <c r="F234" s="115">
        <f t="shared" si="17"/>
        <v>3352771</v>
      </c>
    </row>
    <row r="235" spans="1:6" ht="12.75" customHeight="1">
      <c r="A235" s="65" t="s">
        <v>283</v>
      </c>
      <c r="B235" s="114">
        <v>200</v>
      </c>
      <c r="C235" s="60" t="s">
        <v>366</v>
      </c>
      <c r="D235" s="112">
        <f t="shared" si="23"/>
        <v>7665208</v>
      </c>
      <c r="E235" s="112">
        <f t="shared" si="23"/>
        <v>4312437</v>
      </c>
      <c r="F235" s="115">
        <f t="shared" si="17"/>
        <v>3352771</v>
      </c>
    </row>
    <row r="236" spans="1:6" ht="44.25" customHeight="1">
      <c r="A236" s="65" t="s">
        <v>367</v>
      </c>
      <c r="B236" s="114">
        <v>200</v>
      </c>
      <c r="C236" s="60" t="s">
        <v>368</v>
      </c>
      <c r="D236" s="112">
        <f t="shared" si="23"/>
        <v>7665208</v>
      </c>
      <c r="E236" s="112">
        <f t="shared" si="23"/>
        <v>4312437</v>
      </c>
      <c r="F236" s="115">
        <f t="shared" si="17"/>
        <v>3352771</v>
      </c>
    </row>
    <row r="237" spans="1:6" ht="12.75" customHeight="1">
      <c r="A237" s="65" t="s">
        <v>120</v>
      </c>
      <c r="B237" s="114">
        <v>200</v>
      </c>
      <c r="C237" s="60" t="s">
        <v>369</v>
      </c>
      <c r="D237" s="112">
        <f t="shared" si="23"/>
        <v>7665208</v>
      </c>
      <c r="E237" s="112">
        <f t="shared" si="23"/>
        <v>4312437</v>
      </c>
      <c r="F237" s="115">
        <f t="shared" si="17"/>
        <v>3352771</v>
      </c>
    </row>
    <row r="238" spans="1:6" ht="12" customHeight="1">
      <c r="A238" s="65" t="s">
        <v>400</v>
      </c>
      <c r="B238" s="114">
        <v>200</v>
      </c>
      <c r="C238" s="60" t="s">
        <v>511</v>
      </c>
      <c r="D238" s="112">
        <f t="shared" si="23"/>
        <v>7665208</v>
      </c>
      <c r="E238" s="112">
        <f t="shared" si="23"/>
        <v>4312437</v>
      </c>
      <c r="F238" s="115">
        <f t="shared" si="17"/>
        <v>3352771</v>
      </c>
    </row>
    <row r="239" spans="1:6" ht="36" customHeight="1">
      <c r="A239" s="65" t="s">
        <v>509</v>
      </c>
      <c r="B239" s="114">
        <v>200</v>
      </c>
      <c r="C239" s="60" t="s">
        <v>510</v>
      </c>
      <c r="D239" s="112">
        <v>7665208</v>
      </c>
      <c r="E239" s="112">
        <v>4312437</v>
      </c>
      <c r="F239" s="115">
        <f t="shared" si="17"/>
        <v>3352771</v>
      </c>
    </row>
    <row r="240" spans="1:6" ht="12.75" customHeight="1">
      <c r="A240" s="65" t="s">
        <v>155</v>
      </c>
      <c r="B240" s="114">
        <v>200</v>
      </c>
      <c r="C240" s="60" t="s">
        <v>455</v>
      </c>
      <c r="D240" s="112">
        <f t="shared" ref="D240:E245" si="24">D241</f>
        <v>37100</v>
      </c>
      <c r="E240" s="112">
        <f t="shared" si="24"/>
        <v>37025.360000000001</v>
      </c>
      <c r="F240" s="115">
        <f t="shared" si="17"/>
        <v>74.639999999999418</v>
      </c>
    </row>
    <row r="241" spans="1:6" ht="44.25" customHeight="1">
      <c r="A241" s="65" t="s">
        <v>456</v>
      </c>
      <c r="B241" s="114">
        <v>200</v>
      </c>
      <c r="C241" s="60" t="s">
        <v>457</v>
      </c>
      <c r="D241" s="112">
        <f t="shared" si="24"/>
        <v>37100</v>
      </c>
      <c r="E241" s="112">
        <f t="shared" si="24"/>
        <v>37025.360000000001</v>
      </c>
      <c r="F241" s="115">
        <f t="shared" si="17"/>
        <v>74.639999999999418</v>
      </c>
    </row>
    <row r="242" spans="1:6" ht="20.25" customHeight="1">
      <c r="A242" s="65" t="s">
        <v>305</v>
      </c>
      <c r="B242" s="114">
        <v>200</v>
      </c>
      <c r="C242" s="60" t="s">
        <v>458</v>
      </c>
      <c r="D242" s="112">
        <f t="shared" si="24"/>
        <v>37100</v>
      </c>
      <c r="E242" s="112">
        <f t="shared" si="24"/>
        <v>37025.360000000001</v>
      </c>
      <c r="F242" s="115">
        <f t="shared" si="17"/>
        <v>74.639999999999418</v>
      </c>
    </row>
    <row r="243" spans="1:6" ht="22.5" customHeight="1">
      <c r="A243" s="65" t="s">
        <v>266</v>
      </c>
      <c r="B243" s="114">
        <v>200</v>
      </c>
      <c r="C243" s="60" t="s">
        <v>459</v>
      </c>
      <c r="D243" s="112">
        <f t="shared" si="24"/>
        <v>37100</v>
      </c>
      <c r="E243" s="112">
        <f t="shared" si="24"/>
        <v>37025.360000000001</v>
      </c>
      <c r="F243" s="115">
        <f t="shared" si="17"/>
        <v>74.639999999999418</v>
      </c>
    </row>
    <row r="244" spans="1:6" ht="21" customHeight="1">
      <c r="A244" s="65" t="s">
        <v>274</v>
      </c>
      <c r="B244" s="114">
        <v>200</v>
      </c>
      <c r="C244" s="60" t="s">
        <v>460</v>
      </c>
      <c r="D244" s="112">
        <f>D245+D249</f>
        <v>37100</v>
      </c>
      <c r="E244" s="112">
        <f>E245+E249</f>
        <v>37025.360000000001</v>
      </c>
      <c r="F244" s="115">
        <f t="shared" si="17"/>
        <v>74.639999999999418</v>
      </c>
    </row>
    <row r="245" spans="1:6" ht="12.75" customHeight="1">
      <c r="A245" s="65" t="s">
        <v>120</v>
      </c>
      <c r="B245" s="114">
        <v>200</v>
      </c>
      <c r="C245" s="60" t="s">
        <v>461</v>
      </c>
      <c r="D245" s="112">
        <f t="shared" si="24"/>
        <v>37100</v>
      </c>
      <c r="E245" s="112">
        <f t="shared" si="24"/>
        <v>37025.360000000001</v>
      </c>
      <c r="F245" s="115">
        <f t="shared" si="17"/>
        <v>74.639999999999418</v>
      </c>
    </row>
    <row r="246" spans="1:6" ht="12.75" customHeight="1">
      <c r="A246" s="65" t="s">
        <v>130</v>
      </c>
      <c r="B246" s="114">
        <v>200</v>
      </c>
      <c r="C246" s="60" t="s">
        <v>462</v>
      </c>
      <c r="D246" s="112">
        <f>D247+D248</f>
        <v>37100</v>
      </c>
      <c r="E246" s="112">
        <f>E247+E248</f>
        <v>37025.360000000001</v>
      </c>
      <c r="F246" s="115">
        <f t="shared" si="17"/>
        <v>74.639999999999418</v>
      </c>
    </row>
    <row r="247" spans="1:6" ht="12.75" hidden="1" customHeight="1">
      <c r="A247" s="65"/>
      <c r="B247" s="114"/>
      <c r="C247" s="60"/>
      <c r="D247" s="112"/>
      <c r="E247" s="112"/>
      <c r="F247" s="115"/>
    </row>
    <row r="248" spans="1:6" ht="12.75" customHeight="1">
      <c r="A248" s="65" t="s">
        <v>135</v>
      </c>
      <c r="B248" s="114">
        <v>200</v>
      </c>
      <c r="C248" s="60" t="s">
        <v>463</v>
      </c>
      <c r="D248" s="112">
        <v>37100</v>
      </c>
      <c r="E248" s="112">
        <v>37025.360000000001</v>
      </c>
      <c r="F248" s="115">
        <f t="shared" si="17"/>
        <v>74.639999999999418</v>
      </c>
    </row>
    <row r="249" spans="1:6" ht="12.75" hidden="1" customHeight="1">
      <c r="A249" s="65"/>
      <c r="B249" s="114"/>
      <c r="C249" s="60"/>
      <c r="D249" s="112"/>
      <c r="E249" s="112"/>
      <c r="F249" s="115">
        <f t="shared" si="17"/>
        <v>0</v>
      </c>
    </row>
    <row r="250" spans="1:6" ht="12.75" hidden="1" customHeight="1">
      <c r="A250" s="65" t="s">
        <v>138</v>
      </c>
      <c r="B250" s="114">
        <v>200</v>
      </c>
      <c r="C250" s="60" t="s">
        <v>512</v>
      </c>
      <c r="D250" s="112">
        <v>0</v>
      </c>
      <c r="E250" s="112">
        <v>0</v>
      </c>
      <c r="F250" s="115">
        <f t="shared" si="17"/>
        <v>0</v>
      </c>
    </row>
    <row r="251" spans="1:6" ht="12.75" customHeight="1">
      <c r="A251" s="65" t="s">
        <v>639</v>
      </c>
      <c r="B251" s="114">
        <v>200</v>
      </c>
      <c r="C251" s="63" t="s">
        <v>640</v>
      </c>
      <c r="D251" s="112">
        <f t="shared" ref="D251:E259" si="25">D252</f>
        <v>100000</v>
      </c>
      <c r="E251" s="112">
        <f t="shared" si="25"/>
        <v>29745.9</v>
      </c>
      <c r="F251" s="115">
        <f t="shared" si="17"/>
        <v>70254.100000000006</v>
      </c>
    </row>
    <row r="252" spans="1:6" ht="12.75" customHeight="1">
      <c r="A252" s="65" t="s">
        <v>155</v>
      </c>
      <c r="B252" s="114">
        <v>200</v>
      </c>
      <c r="C252" s="63" t="s">
        <v>641</v>
      </c>
      <c r="D252" s="112">
        <f>D254</f>
        <v>100000</v>
      </c>
      <c r="E252" s="112">
        <f>E254</f>
        <v>29745.9</v>
      </c>
      <c r="F252" s="115">
        <f t="shared" si="17"/>
        <v>70254.100000000006</v>
      </c>
    </row>
    <row r="253" spans="1:6" ht="46.5" customHeight="1">
      <c r="A253" s="65" t="s">
        <v>651</v>
      </c>
      <c r="B253" s="120">
        <v>200</v>
      </c>
      <c r="C253" s="63" t="s">
        <v>652</v>
      </c>
      <c r="D253" s="119"/>
      <c r="E253" s="119"/>
      <c r="F253" s="121"/>
    </row>
    <row r="254" spans="1:6" ht="15" customHeight="1">
      <c r="A254" s="65" t="s">
        <v>653</v>
      </c>
      <c r="B254" s="114">
        <v>200</v>
      </c>
      <c r="C254" s="63" t="s">
        <v>654</v>
      </c>
      <c r="D254" s="112">
        <f t="shared" si="25"/>
        <v>100000</v>
      </c>
      <c r="E254" s="112">
        <f t="shared" si="25"/>
        <v>29745.9</v>
      </c>
      <c r="F254" s="115">
        <f t="shared" si="17"/>
        <v>70254.100000000006</v>
      </c>
    </row>
    <row r="255" spans="1:6" ht="23.25" customHeight="1">
      <c r="A255" s="65" t="s">
        <v>305</v>
      </c>
      <c r="B255" s="114">
        <v>200</v>
      </c>
      <c r="C255" s="63" t="s">
        <v>655</v>
      </c>
      <c r="D255" s="112">
        <f t="shared" si="25"/>
        <v>100000</v>
      </c>
      <c r="E255" s="112">
        <f t="shared" si="25"/>
        <v>29745.9</v>
      </c>
      <c r="F255" s="115">
        <f t="shared" si="17"/>
        <v>70254.100000000006</v>
      </c>
    </row>
    <row r="256" spans="1:6" ht="23.25" customHeight="1">
      <c r="A256" s="65" t="s">
        <v>266</v>
      </c>
      <c r="B256" s="114">
        <v>200</v>
      </c>
      <c r="C256" s="63" t="s">
        <v>656</v>
      </c>
      <c r="D256" s="112">
        <f t="shared" si="25"/>
        <v>100000</v>
      </c>
      <c r="E256" s="112">
        <f t="shared" si="25"/>
        <v>29745.9</v>
      </c>
      <c r="F256" s="115">
        <f t="shared" si="17"/>
        <v>70254.100000000006</v>
      </c>
    </row>
    <row r="257" spans="1:6" ht="22.5" customHeight="1">
      <c r="A257" s="65" t="s">
        <v>274</v>
      </c>
      <c r="B257" s="114">
        <v>200</v>
      </c>
      <c r="C257" s="63" t="s">
        <v>657</v>
      </c>
      <c r="D257" s="112">
        <f t="shared" si="25"/>
        <v>100000</v>
      </c>
      <c r="E257" s="112">
        <f t="shared" si="25"/>
        <v>29745.9</v>
      </c>
      <c r="F257" s="115">
        <f t="shared" si="17"/>
        <v>70254.100000000006</v>
      </c>
    </row>
    <row r="258" spans="1:6" ht="16.5" customHeight="1">
      <c r="A258" s="65" t="s">
        <v>120</v>
      </c>
      <c r="B258" s="114">
        <v>200</v>
      </c>
      <c r="C258" s="63" t="s">
        <v>658</v>
      </c>
      <c r="D258" s="112">
        <f t="shared" si="25"/>
        <v>100000</v>
      </c>
      <c r="E258" s="112">
        <f t="shared" si="25"/>
        <v>29745.9</v>
      </c>
      <c r="F258" s="115">
        <f t="shared" si="17"/>
        <v>70254.100000000006</v>
      </c>
    </row>
    <row r="259" spans="1:6" ht="12.75" customHeight="1">
      <c r="A259" s="65" t="s">
        <v>130</v>
      </c>
      <c r="B259" s="114">
        <v>200</v>
      </c>
      <c r="C259" s="63" t="s">
        <v>659</v>
      </c>
      <c r="D259" s="112">
        <f t="shared" si="25"/>
        <v>100000</v>
      </c>
      <c r="E259" s="112">
        <f t="shared" si="25"/>
        <v>29745.9</v>
      </c>
      <c r="F259" s="115">
        <f t="shared" si="17"/>
        <v>70254.100000000006</v>
      </c>
    </row>
    <row r="260" spans="1:6" ht="12.75" customHeight="1">
      <c r="A260" s="65" t="s">
        <v>135</v>
      </c>
      <c r="B260" s="114">
        <v>200</v>
      </c>
      <c r="C260" s="63" t="s">
        <v>660</v>
      </c>
      <c r="D260" s="112">
        <v>100000</v>
      </c>
      <c r="E260" s="112">
        <v>29745.9</v>
      </c>
      <c r="F260" s="115">
        <f t="shared" si="17"/>
        <v>70254.100000000006</v>
      </c>
    </row>
    <row r="261" spans="1:6" ht="11.25" customHeight="1">
      <c r="A261" s="65" t="s">
        <v>175</v>
      </c>
      <c r="B261" s="114">
        <v>200</v>
      </c>
      <c r="C261" s="60" t="s">
        <v>176</v>
      </c>
      <c r="D261" s="112">
        <f>D262+D270+D306</f>
        <v>1072300</v>
      </c>
      <c r="E261" s="112">
        <f>E262+E270</f>
        <v>1007328.09</v>
      </c>
      <c r="F261" s="115">
        <f t="shared" si="17"/>
        <v>64971.910000000033</v>
      </c>
    </row>
    <row r="262" spans="1:6" ht="11.25" hidden="1" customHeight="1">
      <c r="A262" s="65"/>
      <c r="B262" s="114"/>
      <c r="C262" s="60"/>
      <c r="D262" s="112"/>
      <c r="E262" s="112"/>
      <c r="F262" s="115"/>
    </row>
    <row r="263" spans="1:6" hidden="1">
      <c r="A263" s="65"/>
      <c r="B263" s="114"/>
      <c r="C263" s="60"/>
      <c r="D263" s="112"/>
      <c r="E263" s="112"/>
      <c r="F263" s="115"/>
    </row>
    <row r="264" spans="1:6" hidden="1">
      <c r="A264" s="65"/>
      <c r="B264" s="114"/>
      <c r="C264" s="60"/>
      <c r="D264" s="112"/>
      <c r="E264" s="112"/>
      <c r="F264" s="115"/>
    </row>
    <row r="265" spans="1:6" hidden="1">
      <c r="A265" s="65"/>
      <c r="B265" s="114"/>
      <c r="C265" s="60"/>
      <c r="D265" s="112"/>
      <c r="E265" s="112"/>
      <c r="F265" s="115"/>
    </row>
    <row r="266" spans="1:6" ht="23.25" hidden="1" customHeight="1">
      <c r="A266" s="65"/>
      <c r="B266" s="114"/>
      <c r="C266" s="60"/>
      <c r="D266" s="112"/>
      <c r="E266" s="112"/>
      <c r="F266" s="115"/>
    </row>
    <row r="267" spans="1:6" ht="12" hidden="1" customHeight="1">
      <c r="A267" s="65"/>
      <c r="B267" s="114"/>
      <c r="C267" s="60"/>
      <c r="D267" s="112"/>
      <c r="E267" s="112"/>
      <c r="F267" s="115"/>
    </row>
    <row r="268" spans="1:6" ht="13.5" hidden="1" customHeight="1">
      <c r="A268" s="65"/>
      <c r="B268" s="114"/>
      <c r="C268" s="60"/>
      <c r="D268" s="112"/>
      <c r="E268" s="112"/>
      <c r="F268" s="115"/>
    </row>
    <row r="269" spans="1:6" ht="11.25" hidden="1" customHeight="1">
      <c r="A269" s="65"/>
      <c r="B269" s="114"/>
      <c r="C269" s="60"/>
      <c r="D269" s="112"/>
      <c r="E269" s="112"/>
      <c r="F269" s="115"/>
    </row>
    <row r="270" spans="1:6" ht="11.25" customHeight="1">
      <c r="A270" s="65" t="s">
        <v>155</v>
      </c>
      <c r="B270" s="114">
        <v>200</v>
      </c>
      <c r="C270" s="60" t="s">
        <v>177</v>
      </c>
      <c r="D270" s="112">
        <f>D271</f>
        <v>1072300</v>
      </c>
      <c r="E270" s="112">
        <f>E271</f>
        <v>1007328.09</v>
      </c>
      <c r="F270" s="115">
        <f t="shared" si="17"/>
        <v>64971.910000000033</v>
      </c>
    </row>
    <row r="271" spans="1:6" ht="35.25" customHeight="1">
      <c r="A271" s="65" t="s">
        <v>423</v>
      </c>
      <c r="B271" s="114">
        <v>200</v>
      </c>
      <c r="C271" s="60" t="s">
        <v>178</v>
      </c>
      <c r="D271" s="112">
        <f>D272+D279+D287</f>
        <v>1072300</v>
      </c>
      <c r="E271" s="112">
        <f>E272+E279+E287</f>
        <v>1007328.09</v>
      </c>
      <c r="F271" s="115">
        <f t="shared" si="17"/>
        <v>64971.910000000033</v>
      </c>
    </row>
    <row r="272" spans="1:6" ht="15.75" customHeight="1">
      <c r="A272" s="65" t="s">
        <v>179</v>
      </c>
      <c r="B272" s="114">
        <v>200</v>
      </c>
      <c r="C272" s="60" t="s">
        <v>180</v>
      </c>
      <c r="D272" s="112">
        <f t="shared" ref="D272:E274" si="26">D273</f>
        <v>291200</v>
      </c>
      <c r="E272" s="112">
        <f t="shared" si="26"/>
        <v>270869.71999999997</v>
      </c>
      <c r="F272" s="115">
        <f t="shared" si="17"/>
        <v>20330.280000000028</v>
      </c>
    </row>
    <row r="273" spans="1:6" ht="20.25" customHeight="1">
      <c r="A273" s="65" t="s">
        <v>305</v>
      </c>
      <c r="B273" s="114">
        <v>200</v>
      </c>
      <c r="C273" s="60" t="s">
        <v>370</v>
      </c>
      <c r="D273" s="112">
        <f t="shared" si="26"/>
        <v>291200</v>
      </c>
      <c r="E273" s="112">
        <f t="shared" si="26"/>
        <v>270869.71999999997</v>
      </c>
      <c r="F273" s="115">
        <f t="shared" si="17"/>
        <v>20330.280000000028</v>
      </c>
    </row>
    <row r="274" spans="1:6" ht="23.25" customHeight="1">
      <c r="A274" s="65" t="s">
        <v>266</v>
      </c>
      <c r="B274" s="114">
        <v>200</v>
      </c>
      <c r="C274" s="60" t="s">
        <v>371</v>
      </c>
      <c r="D274" s="112">
        <f t="shared" si="26"/>
        <v>291200</v>
      </c>
      <c r="E274" s="112">
        <f t="shared" si="26"/>
        <v>270869.71999999997</v>
      </c>
      <c r="F274" s="115">
        <f t="shared" si="17"/>
        <v>20330.280000000028</v>
      </c>
    </row>
    <row r="275" spans="1:6" ht="23.25" customHeight="1">
      <c r="A275" s="65" t="s">
        <v>274</v>
      </c>
      <c r="B275" s="114">
        <v>200</v>
      </c>
      <c r="C275" s="60" t="s">
        <v>372</v>
      </c>
      <c r="D275" s="112">
        <f t="shared" ref="D275:E276" si="27">D276</f>
        <v>291200</v>
      </c>
      <c r="E275" s="112">
        <f t="shared" si="27"/>
        <v>270869.71999999997</v>
      </c>
      <c r="F275" s="115">
        <f t="shared" si="17"/>
        <v>20330.280000000028</v>
      </c>
    </row>
    <row r="276" spans="1:6" ht="14.25" customHeight="1">
      <c r="A276" s="65" t="s">
        <v>120</v>
      </c>
      <c r="B276" s="114">
        <v>200</v>
      </c>
      <c r="C276" s="60" t="s">
        <v>373</v>
      </c>
      <c r="D276" s="112">
        <f t="shared" si="27"/>
        <v>291200</v>
      </c>
      <c r="E276" s="112">
        <f t="shared" si="27"/>
        <v>270869.71999999997</v>
      </c>
      <c r="F276" s="115">
        <f t="shared" si="17"/>
        <v>20330.280000000028</v>
      </c>
    </row>
    <row r="277" spans="1:6" ht="13.5" customHeight="1">
      <c r="A277" s="65" t="s">
        <v>130</v>
      </c>
      <c r="B277" s="114">
        <v>200</v>
      </c>
      <c r="C277" s="60" t="s">
        <v>374</v>
      </c>
      <c r="D277" s="112">
        <f>D278+D286</f>
        <v>291200</v>
      </c>
      <c r="E277" s="112">
        <f>E278+E286</f>
        <v>270869.71999999997</v>
      </c>
      <c r="F277" s="115">
        <f t="shared" si="17"/>
        <v>20330.280000000028</v>
      </c>
    </row>
    <row r="278" spans="1:6" ht="14.25" customHeight="1">
      <c r="A278" s="65" t="s">
        <v>133</v>
      </c>
      <c r="B278" s="114">
        <v>200</v>
      </c>
      <c r="C278" s="60" t="s">
        <v>375</v>
      </c>
      <c r="D278" s="112">
        <v>260400</v>
      </c>
      <c r="E278" s="112">
        <v>241558.72</v>
      </c>
      <c r="F278" s="115">
        <f t="shared" si="17"/>
        <v>18841.28</v>
      </c>
    </row>
    <row r="279" spans="1:6" ht="7.5" hidden="1" customHeight="1">
      <c r="A279" s="65"/>
      <c r="B279" s="114"/>
      <c r="C279" s="60"/>
      <c r="D279" s="112"/>
      <c r="E279" s="112"/>
      <c r="F279" s="115">
        <f t="shared" si="17"/>
        <v>0</v>
      </c>
    </row>
    <row r="280" spans="1:6" ht="7.5" hidden="1" customHeight="1">
      <c r="A280" s="65"/>
      <c r="B280" s="114"/>
      <c r="C280" s="60"/>
      <c r="D280" s="112"/>
      <c r="E280" s="112"/>
      <c r="F280" s="115">
        <f t="shared" ref="F280:F286" si="28">D280-E280</f>
        <v>0</v>
      </c>
    </row>
    <row r="281" spans="1:6" ht="7.5" hidden="1" customHeight="1">
      <c r="A281" s="65"/>
      <c r="B281" s="114"/>
      <c r="C281" s="60"/>
      <c r="D281" s="112"/>
      <c r="E281" s="112"/>
      <c r="F281" s="115">
        <f t="shared" si="28"/>
        <v>0</v>
      </c>
    </row>
    <row r="282" spans="1:6" ht="7.5" hidden="1" customHeight="1">
      <c r="A282" s="65"/>
      <c r="B282" s="114"/>
      <c r="C282" s="60"/>
      <c r="D282" s="112"/>
      <c r="E282" s="112"/>
      <c r="F282" s="115">
        <f t="shared" si="28"/>
        <v>0</v>
      </c>
    </row>
    <row r="283" spans="1:6" ht="7.5" hidden="1" customHeight="1">
      <c r="A283" s="65"/>
      <c r="B283" s="114"/>
      <c r="C283" s="60"/>
      <c r="D283" s="112"/>
      <c r="E283" s="112"/>
      <c r="F283" s="115">
        <f t="shared" si="28"/>
        <v>0</v>
      </c>
    </row>
    <row r="284" spans="1:6" ht="7.5" hidden="1" customHeight="1">
      <c r="A284" s="65"/>
      <c r="B284" s="114"/>
      <c r="C284" s="60"/>
      <c r="D284" s="112"/>
      <c r="E284" s="112"/>
      <c r="F284" s="115">
        <f t="shared" si="28"/>
        <v>0</v>
      </c>
    </row>
    <row r="285" spans="1:6" ht="7.5" hidden="1" customHeight="1">
      <c r="A285" s="65"/>
      <c r="B285" s="114"/>
      <c r="C285" s="60"/>
      <c r="D285" s="112"/>
      <c r="E285" s="112"/>
      <c r="F285" s="115">
        <f t="shared" si="28"/>
        <v>0</v>
      </c>
    </row>
    <row r="286" spans="1:6" ht="12" customHeight="1">
      <c r="A286" s="65" t="s">
        <v>134</v>
      </c>
      <c r="B286" s="114">
        <v>200</v>
      </c>
      <c r="C286" s="60" t="s">
        <v>567</v>
      </c>
      <c r="D286" s="112">
        <v>30800</v>
      </c>
      <c r="E286" s="112">
        <v>29311</v>
      </c>
      <c r="F286" s="115">
        <f t="shared" si="28"/>
        <v>1489</v>
      </c>
    </row>
    <row r="287" spans="1:6" ht="23.25" customHeight="1">
      <c r="A287" s="65" t="s">
        <v>181</v>
      </c>
      <c r="B287" s="114">
        <v>200</v>
      </c>
      <c r="C287" s="60" t="s">
        <v>182</v>
      </c>
      <c r="D287" s="112">
        <f>D288+D298</f>
        <v>781100</v>
      </c>
      <c r="E287" s="112">
        <f>E288+E298</f>
        <v>736458.37</v>
      </c>
      <c r="F287" s="115">
        <f t="shared" ref="F287:F360" si="29">D287-E287</f>
        <v>44641.630000000005</v>
      </c>
    </row>
    <row r="288" spans="1:6" ht="20.25" customHeight="1">
      <c r="A288" s="65" t="s">
        <v>305</v>
      </c>
      <c r="B288" s="114">
        <v>200</v>
      </c>
      <c r="C288" s="60" t="s">
        <v>376</v>
      </c>
      <c r="D288" s="112">
        <f>D289</f>
        <v>737800</v>
      </c>
      <c r="E288" s="112">
        <f>E289</f>
        <v>704457.37</v>
      </c>
      <c r="F288" s="115">
        <f t="shared" si="29"/>
        <v>33342.630000000005</v>
      </c>
    </row>
    <row r="289" spans="1:6" ht="21.75" customHeight="1">
      <c r="A289" s="65" t="s">
        <v>266</v>
      </c>
      <c r="B289" s="114">
        <v>200</v>
      </c>
      <c r="C289" s="60" t="s">
        <v>377</v>
      </c>
      <c r="D289" s="112">
        <f>D290</f>
        <v>737800</v>
      </c>
      <c r="E289" s="112">
        <f>E290</f>
        <v>704457.37</v>
      </c>
      <c r="F289" s="115">
        <f t="shared" si="29"/>
        <v>33342.630000000005</v>
      </c>
    </row>
    <row r="290" spans="1:6" ht="21" customHeight="1">
      <c r="A290" s="65" t="s">
        <v>274</v>
      </c>
      <c r="B290" s="114">
        <v>200</v>
      </c>
      <c r="C290" s="60" t="s">
        <v>378</v>
      </c>
      <c r="D290" s="112">
        <f>D291+D295</f>
        <v>737800</v>
      </c>
      <c r="E290" s="112">
        <f>E291+E295</f>
        <v>704457.37</v>
      </c>
      <c r="F290" s="115">
        <f t="shared" si="29"/>
        <v>33342.630000000005</v>
      </c>
    </row>
    <row r="291" spans="1:6" ht="12.75" customHeight="1">
      <c r="A291" s="65" t="s">
        <v>120</v>
      </c>
      <c r="B291" s="114">
        <v>200</v>
      </c>
      <c r="C291" s="60" t="s">
        <v>379</v>
      </c>
      <c r="D291" s="112">
        <f>D292</f>
        <v>557300</v>
      </c>
      <c r="E291" s="112">
        <f>E292</f>
        <v>545380.79</v>
      </c>
      <c r="F291" s="115">
        <f t="shared" si="29"/>
        <v>11919.209999999963</v>
      </c>
    </row>
    <row r="292" spans="1:6" ht="13.5" customHeight="1">
      <c r="A292" s="65" t="s">
        <v>130</v>
      </c>
      <c r="B292" s="114">
        <v>200</v>
      </c>
      <c r="C292" s="60" t="s">
        <v>380</v>
      </c>
      <c r="D292" s="112">
        <f>D293+D294</f>
        <v>557300</v>
      </c>
      <c r="E292" s="112">
        <f>E293+E294</f>
        <v>545380.79</v>
      </c>
      <c r="F292" s="115">
        <f t="shared" si="29"/>
        <v>11919.209999999963</v>
      </c>
    </row>
    <row r="293" spans="1:6" ht="12" customHeight="1">
      <c r="A293" s="65" t="s">
        <v>134</v>
      </c>
      <c r="B293" s="114">
        <v>200</v>
      </c>
      <c r="C293" s="60" t="s">
        <v>381</v>
      </c>
      <c r="D293" s="112">
        <v>425300</v>
      </c>
      <c r="E293" s="112">
        <v>415400</v>
      </c>
      <c r="F293" s="115">
        <f t="shared" si="29"/>
        <v>9900</v>
      </c>
    </row>
    <row r="294" spans="1:6" ht="12.75" customHeight="1">
      <c r="A294" s="65" t="s">
        <v>135</v>
      </c>
      <c r="B294" s="114">
        <v>200</v>
      </c>
      <c r="C294" s="60" t="s">
        <v>382</v>
      </c>
      <c r="D294" s="112">
        <v>132000</v>
      </c>
      <c r="E294" s="112">
        <v>129980.79</v>
      </c>
      <c r="F294" s="115">
        <f t="shared" si="29"/>
        <v>2019.2100000000064</v>
      </c>
    </row>
    <row r="295" spans="1:6" ht="12.75" customHeight="1">
      <c r="A295" s="65" t="s">
        <v>137</v>
      </c>
      <c r="B295" s="114">
        <v>200</v>
      </c>
      <c r="C295" s="60" t="s">
        <v>383</v>
      </c>
      <c r="D295" s="112">
        <f>D297</f>
        <v>180500</v>
      </c>
      <c r="E295" s="112">
        <f t="shared" ref="E295:F295" si="30">E297</f>
        <v>159076.57999999999</v>
      </c>
      <c r="F295" s="112">
        <f t="shared" si="30"/>
        <v>21423.420000000013</v>
      </c>
    </row>
    <row r="296" spans="1:6" ht="12.75" hidden="1" customHeight="1">
      <c r="A296" s="65" t="s">
        <v>529</v>
      </c>
      <c r="B296" s="114">
        <v>200</v>
      </c>
      <c r="C296" s="60" t="s">
        <v>530</v>
      </c>
      <c r="D296" s="112"/>
      <c r="E296" s="112"/>
      <c r="F296" s="115"/>
    </row>
    <row r="297" spans="1:6" ht="12" customHeight="1">
      <c r="A297" s="65" t="s">
        <v>138</v>
      </c>
      <c r="B297" s="114">
        <v>200</v>
      </c>
      <c r="C297" s="60" t="s">
        <v>384</v>
      </c>
      <c r="D297" s="112">
        <v>180500</v>
      </c>
      <c r="E297" s="112">
        <v>159076.57999999999</v>
      </c>
      <c r="F297" s="115">
        <f t="shared" si="29"/>
        <v>21423.420000000013</v>
      </c>
    </row>
    <row r="298" spans="1:6" ht="12" customHeight="1">
      <c r="A298" s="65" t="s">
        <v>283</v>
      </c>
      <c r="B298" s="114">
        <v>200</v>
      </c>
      <c r="C298" s="60" t="s">
        <v>385</v>
      </c>
      <c r="D298" s="112">
        <f>D299</f>
        <v>43300</v>
      </c>
      <c r="E298" s="112">
        <f>E299</f>
        <v>32001</v>
      </c>
      <c r="F298" s="115">
        <f t="shared" si="29"/>
        <v>11299</v>
      </c>
    </row>
    <row r="299" spans="1:6" ht="12" customHeight="1">
      <c r="A299" s="65" t="s">
        <v>285</v>
      </c>
      <c r="B299" s="114">
        <v>200</v>
      </c>
      <c r="C299" s="60" t="s">
        <v>386</v>
      </c>
      <c r="D299" s="112">
        <f>D300+D303</f>
        <v>43300</v>
      </c>
      <c r="E299" s="112">
        <f>E300+E303</f>
        <v>32001</v>
      </c>
      <c r="F299" s="115">
        <f t="shared" si="29"/>
        <v>11299</v>
      </c>
    </row>
    <row r="300" spans="1:6" ht="21.75" customHeight="1">
      <c r="A300" s="65" t="s">
        <v>139</v>
      </c>
      <c r="B300" s="114">
        <v>200</v>
      </c>
      <c r="C300" s="60" t="s">
        <v>387</v>
      </c>
      <c r="D300" s="112">
        <f>D301</f>
        <v>37300</v>
      </c>
      <c r="E300" s="112">
        <f>E301</f>
        <v>27984</v>
      </c>
      <c r="F300" s="115">
        <f t="shared" si="29"/>
        <v>9316</v>
      </c>
    </row>
    <row r="301" spans="1:6" ht="12" customHeight="1">
      <c r="A301" s="65" t="s">
        <v>120</v>
      </c>
      <c r="B301" s="114">
        <v>200</v>
      </c>
      <c r="C301" s="60" t="s">
        <v>388</v>
      </c>
      <c r="D301" s="112">
        <f>D302</f>
        <v>37300</v>
      </c>
      <c r="E301" s="112">
        <f>E302</f>
        <v>27984</v>
      </c>
      <c r="F301" s="115">
        <f t="shared" si="29"/>
        <v>9316</v>
      </c>
    </row>
    <row r="302" spans="1:6" ht="12" customHeight="1">
      <c r="A302" s="65" t="s">
        <v>136</v>
      </c>
      <c r="B302" s="114">
        <v>200</v>
      </c>
      <c r="C302" s="60" t="s">
        <v>389</v>
      </c>
      <c r="D302" s="112">
        <v>37300</v>
      </c>
      <c r="E302" s="112">
        <v>27984</v>
      </c>
      <c r="F302" s="115">
        <f t="shared" si="29"/>
        <v>9316</v>
      </c>
    </row>
    <row r="303" spans="1:6" ht="12" customHeight="1">
      <c r="A303" s="65" t="s">
        <v>390</v>
      </c>
      <c r="B303" s="114">
        <v>200</v>
      </c>
      <c r="C303" s="60" t="s">
        <v>391</v>
      </c>
      <c r="D303" s="112">
        <f>D304</f>
        <v>6000</v>
      </c>
      <c r="E303" s="112">
        <f>E304</f>
        <v>4017</v>
      </c>
      <c r="F303" s="115">
        <f t="shared" si="29"/>
        <v>1983</v>
      </c>
    </row>
    <row r="304" spans="1:6" ht="12" customHeight="1">
      <c r="A304" s="65" t="s">
        <v>120</v>
      </c>
      <c r="B304" s="114">
        <v>200</v>
      </c>
      <c r="C304" s="60" t="s">
        <v>392</v>
      </c>
      <c r="D304" s="112">
        <f>D305</f>
        <v>6000</v>
      </c>
      <c r="E304" s="112">
        <f>E305</f>
        <v>4017</v>
      </c>
      <c r="F304" s="115">
        <f t="shared" si="29"/>
        <v>1983</v>
      </c>
    </row>
    <row r="305" spans="1:6" ht="12" customHeight="1">
      <c r="A305" s="65" t="s">
        <v>136</v>
      </c>
      <c r="B305" s="114">
        <v>200</v>
      </c>
      <c r="C305" s="60" t="s">
        <v>393</v>
      </c>
      <c r="D305" s="112">
        <v>6000</v>
      </c>
      <c r="E305" s="112">
        <v>4017</v>
      </c>
      <c r="F305" s="115">
        <f t="shared" si="29"/>
        <v>1983</v>
      </c>
    </row>
    <row r="306" spans="1:6" ht="12" hidden="1" customHeight="1">
      <c r="A306" s="65" t="s">
        <v>624</v>
      </c>
      <c r="B306" s="114">
        <v>200</v>
      </c>
      <c r="C306" s="60" t="s">
        <v>625</v>
      </c>
      <c r="D306" s="112"/>
      <c r="E306" s="112"/>
      <c r="F306" s="115"/>
    </row>
    <row r="307" spans="1:6" ht="21" hidden="1" customHeight="1">
      <c r="A307" s="65" t="s">
        <v>305</v>
      </c>
      <c r="B307" s="114">
        <v>200</v>
      </c>
      <c r="C307" s="60" t="s">
        <v>626</v>
      </c>
      <c r="D307" s="112"/>
      <c r="E307" s="112"/>
      <c r="F307" s="115"/>
    </row>
    <row r="308" spans="1:6" ht="23.25" hidden="1" customHeight="1">
      <c r="A308" s="65" t="s">
        <v>266</v>
      </c>
      <c r="B308" s="114">
        <v>200</v>
      </c>
      <c r="C308" s="60" t="s">
        <v>627</v>
      </c>
      <c r="D308" s="112"/>
      <c r="E308" s="112"/>
      <c r="F308" s="115"/>
    </row>
    <row r="309" spans="1:6" ht="23.25" hidden="1" customHeight="1">
      <c r="A309" s="65" t="s">
        <v>274</v>
      </c>
      <c r="B309" s="114">
        <v>200</v>
      </c>
      <c r="C309" s="60" t="s">
        <v>628</v>
      </c>
      <c r="D309" s="112"/>
      <c r="E309" s="112"/>
      <c r="F309" s="115"/>
    </row>
    <row r="310" spans="1:6" ht="15" hidden="1" customHeight="1">
      <c r="A310" s="65" t="s">
        <v>120</v>
      </c>
      <c r="B310" s="114">
        <v>200</v>
      </c>
      <c r="C310" s="60" t="s">
        <v>629</v>
      </c>
      <c r="D310" s="112"/>
      <c r="E310" s="112"/>
      <c r="F310" s="115"/>
    </row>
    <row r="311" spans="1:6" ht="15" hidden="1" customHeight="1">
      <c r="A311" s="65" t="s">
        <v>130</v>
      </c>
      <c r="B311" s="114">
        <v>200</v>
      </c>
      <c r="C311" s="60" t="s">
        <v>630</v>
      </c>
      <c r="D311" s="112"/>
      <c r="E311" s="112"/>
      <c r="F311" s="115"/>
    </row>
    <row r="312" spans="1:6" ht="15" hidden="1" customHeight="1">
      <c r="A312" s="65" t="s">
        <v>135</v>
      </c>
      <c r="B312" s="114">
        <v>200</v>
      </c>
      <c r="C312" s="60" t="s">
        <v>631</v>
      </c>
      <c r="D312" s="112"/>
      <c r="E312" s="112"/>
      <c r="F312" s="115"/>
    </row>
    <row r="313" spans="1:6" ht="15.75" customHeight="1">
      <c r="A313" s="65" t="s">
        <v>183</v>
      </c>
      <c r="B313" s="114">
        <v>200</v>
      </c>
      <c r="C313" s="60" t="s">
        <v>184</v>
      </c>
      <c r="D313" s="112">
        <f>D314</f>
        <v>2639500</v>
      </c>
      <c r="E313" s="112">
        <f>E314</f>
        <v>2418011.89</v>
      </c>
      <c r="F313" s="115">
        <f t="shared" si="29"/>
        <v>221488.10999999987</v>
      </c>
    </row>
    <row r="314" spans="1:6" ht="15" customHeight="1">
      <c r="A314" s="65" t="s">
        <v>185</v>
      </c>
      <c r="B314" s="114">
        <v>200</v>
      </c>
      <c r="C314" s="60" t="s">
        <v>186</v>
      </c>
      <c r="D314" s="112">
        <f>D315+D330</f>
        <v>2639500</v>
      </c>
      <c r="E314" s="112">
        <f>E315+E330</f>
        <v>2418011.89</v>
      </c>
      <c r="F314" s="115">
        <f t="shared" si="29"/>
        <v>221488.10999999987</v>
      </c>
    </row>
    <row r="315" spans="1:6" ht="13.5" customHeight="1">
      <c r="A315" s="65" t="s">
        <v>187</v>
      </c>
      <c r="B315" s="114">
        <v>200</v>
      </c>
      <c r="C315" s="60" t="s">
        <v>516</v>
      </c>
      <c r="D315" s="112">
        <f t="shared" ref="D315:E321" si="31">D316</f>
        <v>273700</v>
      </c>
      <c r="E315" s="112">
        <f t="shared" si="31"/>
        <v>273700</v>
      </c>
      <c r="F315" s="115" t="s">
        <v>102</v>
      </c>
    </row>
    <row r="316" spans="1:6" ht="23.25" customHeight="1">
      <c r="A316" s="65" t="s">
        <v>517</v>
      </c>
      <c r="B316" s="114">
        <v>200</v>
      </c>
      <c r="C316" s="60" t="s">
        <v>518</v>
      </c>
      <c r="D316" s="112">
        <f t="shared" si="31"/>
        <v>273700</v>
      </c>
      <c r="E316" s="112">
        <f t="shared" si="31"/>
        <v>273700</v>
      </c>
      <c r="F316" s="115" t="s">
        <v>102</v>
      </c>
    </row>
    <row r="317" spans="1:6" ht="35.25" customHeight="1">
      <c r="A317" s="65" t="s">
        <v>396</v>
      </c>
      <c r="B317" s="114">
        <v>200</v>
      </c>
      <c r="C317" s="60" t="s">
        <v>519</v>
      </c>
      <c r="D317" s="112">
        <f>D319</f>
        <v>273700</v>
      </c>
      <c r="E317" s="112">
        <f>E319</f>
        <v>273700</v>
      </c>
      <c r="F317" s="115" t="s">
        <v>102</v>
      </c>
    </row>
    <row r="318" spans="1:6" ht="12" customHeight="1">
      <c r="A318" s="65" t="s">
        <v>649</v>
      </c>
      <c r="B318" s="117">
        <v>200</v>
      </c>
      <c r="C318" s="60" t="s">
        <v>644</v>
      </c>
      <c r="D318" s="116">
        <f>D319</f>
        <v>273700</v>
      </c>
      <c r="E318" s="116">
        <f>E319</f>
        <v>273700</v>
      </c>
      <c r="F318" s="118" t="s">
        <v>102</v>
      </c>
    </row>
    <row r="319" spans="1:6" ht="34.5" customHeight="1">
      <c r="A319" s="65" t="s">
        <v>397</v>
      </c>
      <c r="B319" s="114">
        <v>200</v>
      </c>
      <c r="C319" s="60" t="s">
        <v>520</v>
      </c>
      <c r="D319" s="112">
        <f t="shared" si="31"/>
        <v>273700</v>
      </c>
      <c r="E319" s="112">
        <f t="shared" si="31"/>
        <v>273700</v>
      </c>
      <c r="F319" s="115" t="s">
        <v>102</v>
      </c>
    </row>
    <row r="320" spans="1:6" ht="12" customHeight="1">
      <c r="A320" s="65" t="s">
        <v>120</v>
      </c>
      <c r="B320" s="114">
        <v>200</v>
      </c>
      <c r="C320" s="60" t="s">
        <v>521</v>
      </c>
      <c r="D320" s="112">
        <f t="shared" si="31"/>
        <v>273700</v>
      </c>
      <c r="E320" s="112">
        <f t="shared" si="31"/>
        <v>273700</v>
      </c>
      <c r="F320" s="115" t="s">
        <v>102</v>
      </c>
    </row>
    <row r="321" spans="1:6" ht="15" customHeight="1">
      <c r="A321" s="65" t="s">
        <v>400</v>
      </c>
      <c r="B321" s="114">
        <v>200</v>
      </c>
      <c r="C321" s="60" t="s">
        <v>522</v>
      </c>
      <c r="D321" s="112">
        <f t="shared" si="31"/>
        <v>273700</v>
      </c>
      <c r="E321" s="112">
        <f t="shared" si="31"/>
        <v>273700</v>
      </c>
      <c r="F321" s="115" t="s">
        <v>102</v>
      </c>
    </row>
    <row r="322" spans="1:6" ht="23.25" customHeight="1">
      <c r="A322" s="65" t="s">
        <v>524</v>
      </c>
      <c r="B322" s="114">
        <v>200</v>
      </c>
      <c r="C322" s="60" t="s">
        <v>523</v>
      </c>
      <c r="D322" s="112">
        <v>273700</v>
      </c>
      <c r="E322" s="112">
        <v>273700</v>
      </c>
      <c r="F322" s="115" t="s">
        <v>102</v>
      </c>
    </row>
    <row r="323" spans="1:6" ht="16.5" hidden="1" customHeight="1">
      <c r="A323" s="65"/>
      <c r="B323" s="114"/>
      <c r="C323" s="60"/>
      <c r="D323" s="112"/>
      <c r="E323" s="112"/>
      <c r="F323" s="115">
        <f t="shared" si="29"/>
        <v>0</v>
      </c>
    </row>
    <row r="324" spans="1:6" ht="37.5" hidden="1" customHeight="1">
      <c r="A324" s="65"/>
      <c r="B324" s="114"/>
      <c r="C324" s="60"/>
      <c r="D324" s="112"/>
      <c r="E324" s="112"/>
      <c r="F324" s="115">
        <f t="shared" si="29"/>
        <v>0</v>
      </c>
    </row>
    <row r="325" spans="1:6" ht="15" hidden="1" customHeight="1">
      <c r="A325" s="65"/>
      <c r="B325" s="114"/>
      <c r="C325" s="60"/>
      <c r="D325" s="112"/>
      <c r="E325" s="112"/>
      <c r="F325" s="115">
        <f t="shared" si="29"/>
        <v>0</v>
      </c>
    </row>
    <row r="326" spans="1:6" ht="15" hidden="1" customHeight="1">
      <c r="A326" s="65"/>
      <c r="B326" s="114"/>
      <c r="C326" s="60"/>
      <c r="D326" s="112"/>
      <c r="E326" s="112"/>
      <c r="F326" s="115">
        <f t="shared" si="29"/>
        <v>0</v>
      </c>
    </row>
    <row r="327" spans="1:6" ht="15" hidden="1" customHeight="1">
      <c r="A327" s="65"/>
      <c r="B327" s="114"/>
      <c r="C327" s="60"/>
      <c r="D327" s="112"/>
      <c r="E327" s="112"/>
      <c r="F327" s="115">
        <f t="shared" si="29"/>
        <v>0</v>
      </c>
    </row>
    <row r="328" spans="1:6" ht="21.75" hidden="1" customHeight="1">
      <c r="A328" s="65"/>
      <c r="B328" s="114"/>
      <c r="C328" s="60"/>
      <c r="D328" s="112"/>
      <c r="E328" s="112"/>
      <c r="F328" s="115">
        <f t="shared" si="29"/>
        <v>0</v>
      </c>
    </row>
    <row r="329" spans="1:6" ht="24" hidden="1" customHeight="1">
      <c r="A329" s="65"/>
      <c r="B329" s="114"/>
      <c r="C329" s="60"/>
      <c r="D329" s="112"/>
      <c r="E329" s="112"/>
      <c r="F329" s="115">
        <f t="shared" si="29"/>
        <v>0</v>
      </c>
    </row>
    <row r="330" spans="1:6" ht="14.25" customHeight="1">
      <c r="A330" s="65" t="s">
        <v>155</v>
      </c>
      <c r="B330" s="114">
        <v>200</v>
      </c>
      <c r="C330" s="60" t="s">
        <v>188</v>
      </c>
      <c r="D330" s="112">
        <f>D331</f>
        <v>2365800</v>
      </c>
      <c r="E330" s="112">
        <f>E331</f>
        <v>2144311.89</v>
      </c>
      <c r="F330" s="115">
        <f t="shared" si="29"/>
        <v>221488.10999999987</v>
      </c>
    </row>
    <row r="331" spans="1:6" ht="33.75" customHeight="1">
      <c r="A331" s="65" t="s">
        <v>568</v>
      </c>
      <c r="B331" s="114">
        <v>200</v>
      </c>
      <c r="C331" s="60" t="s">
        <v>189</v>
      </c>
      <c r="D331" s="112">
        <f>D332+D349</f>
        <v>2365800</v>
      </c>
      <c r="E331" s="112">
        <f>E332+E349</f>
        <v>2144311.89</v>
      </c>
      <c r="F331" s="115">
        <f t="shared" si="29"/>
        <v>221488.10999999987</v>
      </c>
    </row>
    <row r="332" spans="1:6" ht="21" customHeight="1">
      <c r="A332" s="65" t="s">
        <v>394</v>
      </c>
      <c r="B332" s="114">
        <v>200</v>
      </c>
      <c r="C332" s="60" t="s">
        <v>395</v>
      </c>
      <c r="D332" s="112">
        <f>D333</f>
        <v>1673500</v>
      </c>
      <c r="E332" s="112">
        <f>E333</f>
        <v>1552335.05</v>
      </c>
      <c r="F332" s="115">
        <f t="shared" si="29"/>
        <v>121164.94999999995</v>
      </c>
    </row>
    <row r="333" spans="1:6" ht="34.5" customHeight="1">
      <c r="A333" s="65" t="s">
        <v>396</v>
      </c>
      <c r="B333" s="114">
        <v>200</v>
      </c>
      <c r="C333" s="60" t="s">
        <v>398</v>
      </c>
      <c r="D333" s="112">
        <f>D335</f>
        <v>1673500</v>
      </c>
      <c r="E333" s="112">
        <f>E335</f>
        <v>1552335.05</v>
      </c>
      <c r="F333" s="115">
        <f t="shared" si="29"/>
        <v>121164.94999999995</v>
      </c>
    </row>
    <row r="334" spans="1:6" ht="12.75" customHeight="1">
      <c r="A334" s="65" t="s">
        <v>649</v>
      </c>
      <c r="B334" s="117">
        <v>200</v>
      </c>
      <c r="C334" s="60" t="s">
        <v>645</v>
      </c>
      <c r="D334" s="116">
        <f>D335</f>
        <v>1673500</v>
      </c>
      <c r="E334" s="116">
        <f>E335</f>
        <v>1552335.05</v>
      </c>
      <c r="F334" s="118">
        <f t="shared" si="29"/>
        <v>121164.94999999995</v>
      </c>
    </row>
    <row r="335" spans="1:6" ht="33" customHeight="1">
      <c r="A335" s="65" t="s">
        <v>397</v>
      </c>
      <c r="B335" s="114">
        <v>200</v>
      </c>
      <c r="C335" s="60" t="s">
        <v>399</v>
      </c>
      <c r="D335" s="112">
        <f t="shared" ref="D335:E335" si="32">D336</f>
        <v>1673500</v>
      </c>
      <c r="E335" s="112">
        <f t="shared" si="32"/>
        <v>1552335.05</v>
      </c>
      <c r="F335" s="115">
        <f t="shared" si="29"/>
        <v>121164.94999999995</v>
      </c>
    </row>
    <row r="336" spans="1:6" ht="10.5" customHeight="1">
      <c r="A336" s="65" t="s">
        <v>120</v>
      </c>
      <c r="B336" s="114">
        <v>200</v>
      </c>
      <c r="C336" s="60" t="s">
        <v>408</v>
      </c>
      <c r="D336" s="112">
        <f>D337+D340+D345</f>
        <v>1673500</v>
      </c>
      <c r="E336" s="112">
        <f>E337+E340+E345</f>
        <v>1552335.05</v>
      </c>
      <c r="F336" s="115">
        <f t="shared" si="29"/>
        <v>121164.94999999995</v>
      </c>
    </row>
    <row r="337" spans="1:6" ht="11.25" customHeight="1">
      <c r="A337" s="65" t="s">
        <v>400</v>
      </c>
      <c r="B337" s="114">
        <v>200</v>
      </c>
      <c r="C337" s="60" t="s">
        <v>409</v>
      </c>
      <c r="D337" s="112">
        <f>D338+D339</f>
        <v>1673500</v>
      </c>
      <c r="E337" s="112">
        <f>E338+E339</f>
        <v>1552335.05</v>
      </c>
      <c r="F337" s="115">
        <f t="shared" si="29"/>
        <v>121164.94999999995</v>
      </c>
    </row>
    <row r="338" spans="1:6" ht="24.75" customHeight="1">
      <c r="A338" s="65" t="s">
        <v>524</v>
      </c>
      <c r="B338" s="114">
        <v>200</v>
      </c>
      <c r="C338" s="60" t="s">
        <v>410</v>
      </c>
      <c r="D338" s="112">
        <v>1673500</v>
      </c>
      <c r="E338" s="112">
        <v>1552335.05</v>
      </c>
      <c r="F338" s="115">
        <f t="shared" si="29"/>
        <v>121164.94999999995</v>
      </c>
    </row>
    <row r="339" spans="1:6" ht="29.25" hidden="1" customHeight="1">
      <c r="A339" s="65"/>
      <c r="B339" s="114"/>
      <c r="C339" s="60"/>
      <c r="D339" s="112"/>
      <c r="E339" s="112"/>
      <c r="F339" s="115">
        <f t="shared" si="29"/>
        <v>0</v>
      </c>
    </row>
    <row r="340" spans="1:6" ht="15" hidden="1" customHeight="1">
      <c r="A340" s="65"/>
      <c r="B340" s="114"/>
      <c r="C340" s="60"/>
      <c r="D340" s="112"/>
      <c r="E340" s="112"/>
      <c r="F340" s="115">
        <f t="shared" si="29"/>
        <v>0</v>
      </c>
    </row>
    <row r="341" spans="1:6" ht="15" hidden="1" customHeight="1">
      <c r="A341" s="65"/>
      <c r="B341" s="114"/>
      <c r="C341" s="60"/>
      <c r="D341" s="112"/>
      <c r="E341" s="112"/>
      <c r="F341" s="115">
        <f t="shared" si="29"/>
        <v>0</v>
      </c>
    </row>
    <row r="342" spans="1:6" ht="15" hidden="1" customHeight="1">
      <c r="A342" s="65"/>
      <c r="B342" s="114"/>
      <c r="C342" s="60"/>
      <c r="D342" s="112"/>
      <c r="E342" s="112"/>
      <c r="F342" s="115">
        <f t="shared" si="29"/>
        <v>0</v>
      </c>
    </row>
    <row r="343" spans="1:6" ht="27.75" hidden="1" customHeight="1">
      <c r="A343" s="65"/>
      <c r="B343" s="114"/>
      <c r="C343" s="60"/>
      <c r="D343" s="112"/>
      <c r="E343" s="112"/>
      <c r="F343" s="115">
        <f t="shared" si="29"/>
        <v>0</v>
      </c>
    </row>
    <row r="344" spans="1:6" ht="15" hidden="1" customHeight="1">
      <c r="A344" s="65"/>
      <c r="B344" s="114"/>
      <c r="C344" s="60"/>
      <c r="D344" s="112"/>
      <c r="E344" s="112"/>
      <c r="F344" s="115">
        <f t="shared" si="29"/>
        <v>0</v>
      </c>
    </row>
    <row r="345" spans="1:6" ht="15" hidden="1" customHeight="1">
      <c r="A345" s="65"/>
      <c r="B345" s="114"/>
      <c r="C345" s="60"/>
      <c r="D345" s="112"/>
      <c r="E345" s="112"/>
      <c r="F345" s="115">
        <f t="shared" si="29"/>
        <v>0</v>
      </c>
    </row>
    <row r="346" spans="1:6" ht="15.75" hidden="1" customHeight="1">
      <c r="A346" s="65"/>
      <c r="B346" s="114"/>
      <c r="C346" s="60"/>
      <c r="D346" s="112"/>
      <c r="E346" s="112"/>
      <c r="F346" s="115">
        <f t="shared" si="29"/>
        <v>0</v>
      </c>
    </row>
    <row r="347" spans="1:6" ht="26.25" hidden="1" customHeight="1">
      <c r="A347" s="65"/>
      <c r="B347" s="114"/>
      <c r="C347" s="60"/>
      <c r="D347" s="112"/>
      <c r="E347" s="112"/>
      <c r="F347" s="115">
        <f t="shared" si="29"/>
        <v>0</v>
      </c>
    </row>
    <row r="348" spans="1:6" ht="27.75" hidden="1" customHeight="1">
      <c r="A348" s="65"/>
      <c r="B348" s="114"/>
      <c r="C348" s="60"/>
      <c r="D348" s="112"/>
      <c r="E348" s="112"/>
      <c r="F348" s="115">
        <f t="shared" si="29"/>
        <v>0</v>
      </c>
    </row>
    <row r="349" spans="1:6" ht="21.75" customHeight="1">
      <c r="A349" s="65" t="s">
        <v>402</v>
      </c>
      <c r="B349" s="114">
        <v>200</v>
      </c>
      <c r="C349" s="60" t="s">
        <v>403</v>
      </c>
      <c r="D349" s="64">
        <f t="shared" ref="D349:E352" si="33">D350</f>
        <v>692300</v>
      </c>
      <c r="E349" s="64">
        <f>E350</f>
        <v>591976.84</v>
      </c>
      <c r="F349" s="115">
        <f t="shared" si="29"/>
        <v>100323.16000000003</v>
      </c>
    </row>
    <row r="350" spans="1:6" ht="35.25" customHeight="1">
      <c r="A350" s="65" t="s">
        <v>396</v>
      </c>
      <c r="B350" s="114">
        <v>200</v>
      </c>
      <c r="C350" s="60" t="s">
        <v>404</v>
      </c>
      <c r="D350" s="64">
        <f>D352</f>
        <v>692300</v>
      </c>
      <c r="E350" s="64">
        <f>E352</f>
        <v>591976.84</v>
      </c>
      <c r="F350" s="115">
        <f t="shared" si="29"/>
        <v>100323.16000000003</v>
      </c>
    </row>
    <row r="351" spans="1:6" ht="11.25" customHeight="1">
      <c r="A351" s="65" t="s">
        <v>650</v>
      </c>
      <c r="B351" s="117">
        <v>200</v>
      </c>
      <c r="C351" s="60" t="s">
        <v>646</v>
      </c>
      <c r="D351" s="64">
        <f>D352</f>
        <v>692300</v>
      </c>
      <c r="E351" s="64">
        <f>E352</f>
        <v>591976.84</v>
      </c>
      <c r="F351" s="118">
        <f t="shared" si="29"/>
        <v>100323.16000000003</v>
      </c>
    </row>
    <row r="352" spans="1:6" ht="37.5" customHeight="1">
      <c r="A352" s="65" t="s">
        <v>397</v>
      </c>
      <c r="B352" s="114">
        <v>200</v>
      </c>
      <c r="C352" s="60" t="s">
        <v>405</v>
      </c>
      <c r="D352" s="64">
        <f t="shared" si="33"/>
        <v>692300</v>
      </c>
      <c r="E352" s="64">
        <f t="shared" si="33"/>
        <v>591976.84</v>
      </c>
      <c r="F352" s="115">
        <f t="shared" si="29"/>
        <v>100323.16000000003</v>
      </c>
    </row>
    <row r="353" spans="1:6" ht="12" customHeight="1">
      <c r="A353" s="65" t="s">
        <v>120</v>
      </c>
      <c r="B353" s="114">
        <v>200</v>
      </c>
      <c r="C353" s="60" t="s">
        <v>407</v>
      </c>
      <c r="D353" s="112">
        <f>D354+D357+D362</f>
        <v>692300</v>
      </c>
      <c r="E353" s="112">
        <f>E354+E357+E362</f>
        <v>591976.84</v>
      </c>
      <c r="F353" s="115">
        <f t="shared" si="29"/>
        <v>100323.16000000003</v>
      </c>
    </row>
    <row r="354" spans="1:6" ht="12" customHeight="1">
      <c r="A354" s="65" t="s">
        <v>400</v>
      </c>
      <c r="B354" s="114">
        <v>200</v>
      </c>
      <c r="C354" s="60" t="s">
        <v>406</v>
      </c>
      <c r="D354" s="112">
        <f>D355</f>
        <v>692300</v>
      </c>
      <c r="E354" s="112">
        <f>E355</f>
        <v>591976.84</v>
      </c>
      <c r="F354" s="115">
        <f t="shared" si="29"/>
        <v>100323.16000000003</v>
      </c>
    </row>
    <row r="355" spans="1:6" ht="24.75" customHeight="1">
      <c r="A355" s="65" t="s">
        <v>401</v>
      </c>
      <c r="B355" s="114">
        <v>200</v>
      </c>
      <c r="C355" s="60" t="s">
        <v>411</v>
      </c>
      <c r="D355" s="112">
        <v>692300</v>
      </c>
      <c r="E355" s="112">
        <v>591976.84</v>
      </c>
      <c r="F355" s="115">
        <f t="shared" si="29"/>
        <v>100323.16000000003</v>
      </c>
    </row>
    <row r="356" spans="1:6" ht="30" hidden="1" customHeight="1">
      <c r="A356" s="65"/>
      <c r="B356" s="114"/>
      <c r="C356" s="60"/>
      <c r="D356" s="112"/>
      <c r="E356" s="112"/>
      <c r="F356" s="115">
        <f t="shared" si="29"/>
        <v>0</v>
      </c>
    </row>
    <row r="357" spans="1:6" ht="15" hidden="1" customHeight="1">
      <c r="A357" s="65"/>
      <c r="B357" s="114"/>
      <c r="C357" s="60"/>
      <c r="D357" s="112"/>
      <c r="E357" s="112"/>
      <c r="F357" s="115">
        <f t="shared" si="29"/>
        <v>0</v>
      </c>
    </row>
    <row r="358" spans="1:6" ht="15" hidden="1" customHeight="1">
      <c r="A358" s="65"/>
      <c r="B358" s="114"/>
      <c r="C358" s="60"/>
      <c r="D358" s="112"/>
      <c r="E358" s="112"/>
      <c r="F358" s="115">
        <f t="shared" si="29"/>
        <v>0</v>
      </c>
    </row>
    <row r="359" spans="1:6" ht="15" hidden="1" customHeight="1">
      <c r="A359" s="65"/>
      <c r="B359" s="114"/>
      <c r="C359" s="60"/>
      <c r="D359" s="112"/>
      <c r="E359" s="112"/>
      <c r="F359" s="115">
        <f t="shared" si="29"/>
        <v>0</v>
      </c>
    </row>
    <row r="360" spans="1:6" ht="27" hidden="1" customHeight="1">
      <c r="A360" s="65"/>
      <c r="B360" s="114"/>
      <c r="C360" s="60"/>
      <c r="D360" s="112"/>
      <c r="E360" s="112"/>
      <c r="F360" s="115">
        <f t="shared" si="29"/>
        <v>0</v>
      </c>
    </row>
    <row r="361" spans="1:6" ht="11.25" hidden="1" customHeight="1">
      <c r="A361" s="65"/>
      <c r="B361" s="114"/>
      <c r="C361" s="60"/>
      <c r="D361" s="112"/>
      <c r="E361" s="112"/>
      <c r="F361" s="115">
        <f t="shared" ref="F361:F367" si="34">D361-E361</f>
        <v>0</v>
      </c>
    </row>
    <row r="362" spans="1:6" ht="15" hidden="1" customHeight="1">
      <c r="A362" s="65"/>
      <c r="B362" s="114"/>
      <c r="C362" s="60"/>
      <c r="D362" s="112"/>
      <c r="E362" s="112"/>
      <c r="F362" s="115">
        <f t="shared" si="34"/>
        <v>0</v>
      </c>
    </row>
    <row r="363" spans="1:6" ht="11.25" hidden="1" customHeight="1">
      <c r="A363" s="65"/>
      <c r="B363" s="114"/>
      <c r="C363" s="60"/>
      <c r="D363" s="112"/>
      <c r="E363" s="112"/>
      <c r="F363" s="115">
        <f t="shared" si="34"/>
        <v>0</v>
      </c>
    </row>
    <row r="364" spans="1:6" ht="24" hidden="1" customHeight="1">
      <c r="A364" s="65"/>
      <c r="B364" s="114"/>
      <c r="C364" s="60"/>
      <c r="D364" s="112"/>
      <c r="E364" s="112"/>
      <c r="F364" s="115">
        <f t="shared" si="34"/>
        <v>0</v>
      </c>
    </row>
    <row r="365" spans="1:6" ht="60.75" hidden="1" customHeight="1">
      <c r="A365" s="65"/>
      <c r="B365" s="114"/>
      <c r="C365" s="60"/>
      <c r="D365" s="112"/>
      <c r="E365" s="112"/>
      <c r="F365" s="115">
        <f t="shared" si="34"/>
        <v>0</v>
      </c>
    </row>
    <row r="366" spans="1:6" ht="15" hidden="1" customHeight="1">
      <c r="A366" s="65"/>
      <c r="B366" s="114"/>
      <c r="C366" s="60"/>
      <c r="D366" s="112"/>
      <c r="E366" s="112"/>
      <c r="F366" s="115">
        <f t="shared" si="34"/>
        <v>0</v>
      </c>
    </row>
    <row r="367" spans="1:6" ht="15" hidden="1" customHeight="1">
      <c r="A367" s="65"/>
      <c r="B367" s="114"/>
      <c r="C367" s="60"/>
      <c r="D367" s="112"/>
      <c r="E367" s="112"/>
      <c r="F367" s="115">
        <f t="shared" si="34"/>
        <v>0</v>
      </c>
    </row>
    <row r="368" spans="1:6" ht="15" customHeight="1">
      <c r="A368" s="65" t="s">
        <v>464</v>
      </c>
      <c r="B368" s="114">
        <v>200</v>
      </c>
      <c r="C368" s="60" t="s">
        <v>465</v>
      </c>
      <c r="D368" s="112">
        <f t="shared" ref="D368:E376" si="35">D369</f>
        <v>18000</v>
      </c>
      <c r="E368" s="112">
        <f t="shared" si="35"/>
        <v>18000</v>
      </c>
      <c r="F368" s="115" t="s">
        <v>102</v>
      </c>
    </row>
    <row r="369" spans="1:6" ht="15" customHeight="1">
      <c r="A369" s="65" t="s">
        <v>466</v>
      </c>
      <c r="B369" s="114">
        <v>200</v>
      </c>
      <c r="C369" s="60" t="s">
        <v>467</v>
      </c>
      <c r="D369" s="112">
        <f t="shared" si="35"/>
        <v>18000</v>
      </c>
      <c r="E369" s="112">
        <f t="shared" si="35"/>
        <v>18000</v>
      </c>
      <c r="F369" s="115" t="s">
        <v>102</v>
      </c>
    </row>
    <row r="370" spans="1:6" ht="15" customHeight="1">
      <c r="A370" s="65" t="s">
        <v>155</v>
      </c>
      <c r="B370" s="114">
        <v>200</v>
      </c>
      <c r="C370" s="60" t="s">
        <v>468</v>
      </c>
      <c r="D370" s="112">
        <f t="shared" si="35"/>
        <v>18000</v>
      </c>
      <c r="E370" s="112">
        <f t="shared" si="35"/>
        <v>18000</v>
      </c>
      <c r="F370" s="115" t="s">
        <v>102</v>
      </c>
    </row>
    <row r="371" spans="1:6" ht="66.75" customHeight="1">
      <c r="A371" s="65" t="s">
        <v>469</v>
      </c>
      <c r="B371" s="114">
        <v>200</v>
      </c>
      <c r="C371" s="60" t="s">
        <v>470</v>
      </c>
      <c r="D371" s="112">
        <f t="shared" si="35"/>
        <v>18000</v>
      </c>
      <c r="E371" s="112">
        <f t="shared" si="35"/>
        <v>18000</v>
      </c>
      <c r="F371" s="115" t="s">
        <v>102</v>
      </c>
    </row>
    <row r="372" spans="1:6" ht="15" customHeight="1">
      <c r="A372" s="65" t="s">
        <v>471</v>
      </c>
      <c r="B372" s="114">
        <v>200</v>
      </c>
      <c r="C372" s="60" t="s">
        <v>472</v>
      </c>
      <c r="D372" s="112">
        <f>D374</f>
        <v>18000</v>
      </c>
      <c r="E372" s="112">
        <f>E374</f>
        <v>18000</v>
      </c>
      <c r="F372" s="115" t="s">
        <v>102</v>
      </c>
    </row>
    <row r="373" spans="1:6" ht="11.25" customHeight="1">
      <c r="A373" s="65" t="s">
        <v>648</v>
      </c>
      <c r="B373" s="117">
        <v>200</v>
      </c>
      <c r="C373" s="60" t="s">
        <v>647</v>
      </c>
      <c r="D373" s="116">
        <v>18000</v>
      </c>
      <c r="E373" s="116">
        <v>18000</v>
      </c>
      <c r="F373" s="122" t="s">
        <v>102</v>
      </c>
    </row>
    <row r="374" spans="1:6" ht="25.5" customHeight="1">
      <c r="A374" s="65" t="s">
        <v>473</v>
      </c>
      <c r="B374" s="114">
        <v>200</v>
      </c>
      <c r="C374" s="60" t="s">
        <v>474</v>
      </c>
      <c r="D374" s="112">
        <f t="shared" si="35"/>
        <v>18000</v>
      </c>
      <c r="E374" s="112">
        <f t="shared" si="35"/>
        <v>18000</v>
      </c>
      <c r="F374" s="115" t="s">
        <v>102</v>
      </c>
    </row>
    <row r="375" spans="1:6" ht="12" customHeight="1">
      <c r="A375" s="65" t="s">
        <v>120</v>
      </c>
      <c r="B375" s="114">
        <v>200</v>
      </c>
      <c r="C375" s="60" t="s">
        <v>475</v>
      </c>
      <c r="D375" s="112">
        <f t="shared" si="35"/>
        <v>18000</v>
      </c>
      <c r="E375" s="112">
        <f t="shared" si="35"/>
        <v>18000</v>
      </c>
      <c r="F375" s="115" t="s">
        <v>102</v>
      </c>
    </row>
    <row r="376" spans="1:6" ht="14.25" customHeight="1">
      <c r="A376" s="65" t="s">
        <v>476</v>
      </c>
      <c r="B376" s="114">
        <v>200</v>
      </c>
      <c r="C376" s="60" t="s">
        <v>477</v>
      </c>
      <c r="D376" s="112">
        <f t="shared" si="35"/>
        <v>18000</v>
      </c>
      <c r="E376" s="112">
        <f t="shared" si="35"/>
        <v>18000</v>
      </c>
      <c r="F376" s="115" t="s">
        <v>102</v>
      </c>
    </row>
    <row r="377" spans="1:6" ht="25.5" customHeight="1">
      <c r="A377" s="65" t="s">
        <v>478</v>
      </c>
      <c r="B377" s="114">
        <v>200</v>
      </c>
      <c r="C377" s="60" t="s">
        <v>479</v>
      </c>
      <c r="D377" s="112">
        <v>18000</v>
      </c>
      <c r="E377" s="112">
        <v>18000</v>
      </c>
      <c r="F377" s="115" t="s">
        <v>102</v>
      </c>
    </row>
    <row r="378" spans="1:6" ht="12.75" customHeight="1">
      <c r="A378" s="65" t="s">
        <v>190</v>
      </c>
      <c r="B378" s="114">
        <v>200</v>
      </c>
      <c r="C378" s="60" t="s">
        <v>191</v>
      </c>
      <c r="D378" s="112">
        <f t="shared" ref="D378:D383" si="36">D379</f>
        <v>7600</v>
      </c>
      <c r="E378" s="112" t="s">
        <v>102</v>
      </c>
      <c r="F378" s="115">
        <v>7600</v>
      </c>
    </row>
    <row r="379" spans="1:6" ht="12.75" customHeight="1">
      <c r="A379" s="65" t="s">
        <v>192</v>
      </c>
      <c r="B379" s="114">
        <v>200</v>
      </c>
      <c r="C379" s="60" t="s">
        <v>193</v>
      </c>
      <c r="D379" s="112">
        <f t="shared" si="36"/>
        <v>7600</v>
      </c>
      <c r="E379" s="112" t="s">
        <v>102</v>
      </c>
      <c r="F379" s="115">
        <v>7600</v>
      </c>
    </row>
    <row r="380" spans="1:6" ht="12" customHeight="1">
      <c r="A380" s="65" t="s">
        <v>155</v>
      </c>
      <c r="B380" s="114">
        <v>200</v>
      </c>
      <c r="C380" s="60" t="s">
        <v>194</v>
      </c>
      <c r="D380" s="112">
        <f t="shared" si="36"/>
        <v>7600</v>
      </c>
      <c r="E380" s="112" t="s">
        <v>102</v>
      </c>
      <c r="F380" s="115">
        <v>7600</v>
      </c>
    </row>
    <row r="381" spans="1:6" ht="32.25" customHeight="1">
      <c r="A381" s="65" t="s">
        <v>412</v>
      </c>
      <c r="B381" s="114">
        <v>200</v>
      </c>
      <c r="C381" s="60" t="s">
        <v>195</v>
      </c>
      <c r="D381" s="112">
        <f t="shared" si="36"/>
        <v>7600</v>
      </c>
      <c r="E381" s="112" t="s">
        <v>102</v>
      </c>
      <c r="F381" s="115">
        <v>7600</v>
      </c>
    </row>
    <row r="382" spans="1:6" ht="21.75" customHeight="1">
      <c r="A382" s="65" t="s">
        <v>305</v>
      </c>
      <c r="B382" s="114">
        <v>200</v>
      </c>
      <c r="C382" s="60" t="s">
        <v>413</v>
      </c>
      <c r="D382" s="112">
        <f t="shared" si="36"/>
        <v>7600</v>
      </c>
      <c r="E382" s="112" t="s">
        <v>102</v>
      </c>
      <c r="F382" s="115">
        <v>7600</v>
      </c>
    </row>
    <row r="383" spans="1:6" ht="22.5" customHeight="1">
      <c r="A383" s="65" t="s">
        <v>266</v>
      </c>
      <c r="B383" s="114">
        <v>200</v>
      </c>
      <c r="C383" s="60" t="s">
        <v>414</v>
      </c>
      <c r="D383" s="112">
        <f t="shared" si="36"/>
        <v>7600</v>
      </c>
      <c r="E383" s="112" t="s">
        <v>102</v>
      </c>
      <c r="F383" s="115">
        <v>7600</v>
      </c>
    </row>
    <row r="384" spans="1:6" ht="23.25" customHeight="1">
      <c r="A384" s="65" t="s">
        <v>274</v>
      </c>
      <c r="B384" s="114">
        <v>200</v>
      </c>
      <c r="C384" s="60" t="s">
        <v>415</v>
      </c>
      <c r="D384" s="112">
        <f>D388</f>
        <v>7600</v>
      </c>
      <c r="E384" s="112" t="s">
        <v>102</v>
      </c>
      <c r="F384" s="115">
        <v>7600</v>
      </c>
    </row>
    <row r="385" spans="1:6" ht="15" hidden="1" customHeight="1">
      <c r="A385" s="65"/>
      <c r="B385" s="114"/>
      <c r="C385" s="60"/>
      <c r="D385" s="112"/>
      <c r="E385" s="112"/>
      <c r="F385" s="115">
        <v>7600</v>
      </c>
    </row>
    <row r="386" spans="1:6" ht="15.75" hidden="1" customHeight="1">
      <c r="A386" s="65"/>
      <c r="B386" s="114"/>
      <c r="C386" s="60"/>
      <c r="D386" s="112"/>
      <c r="E386" s="112"/>
      <c r="F386" s="115">
        <v>7600</v>
      </c>
    </row>
    <row r="387" spans="1:6" ht="18" hidden="1" customHeight="1">
      <c r="A387" s="65"/>
      <c r="B387" s="114"/>
      <c r="C387" s="60"/>
      <c r="D387" s="112"/>
      <c r="E387" s="112"/>
      <c r="F387" s="115">
        <v>7600</v>
      </c>
    </row>
    <row r="388" spans="1:6" ht="13.5" customHeight="1">
      <c r="A388" s="65" t="s">
        <v>137</v>
      </c>
      <c r="B388" s="114">
        <v>200</v>
      </c>
      <c r="C388" s="60" t="s">
        <v>416</v>
      </c>
      <c r="D388" s="112">
        <f>D389</f>
        <v>7600</v>
      </c>
      <c r="E388" s="112" t="s">
        <v>102</v>
      </c>
      <c r="F388" s="115">
        <v>7600</v>
      </c>
    </row>
    <row r="389" spans="1:6" ht="13.5" customHeight="1">
      <c r="A389" s="65" t="s">
        <v>138</v>
      </c>
      <c r="B389" s="114">
        <v>200</v>
      </c>
      <c r="C389" s="60" t="s">
        <v>417</v>
      </c>
      <c r="D389" s="112">
        <v>7600</v>
      </c>
      <c r="E389" s="112" t="s">
        <v>102</v>
      </c>
      <c r="F389" s="115">
        <v>7600</v>
      </c>
    </row>
    <row r="390" spans="1:6" ht="21.75" customHeight="1">
      <c r="A390" s="65" t="s">
        <v>589</v>
      </c>
      <c r="B390" s="114">
        <v>200</v>
      </c>
      <c r="C390" s="60" t="s">
        <v>592</v>
      </c>
      <c r="D390" s="112">
        <f t="shared" ref="D390:E397" si="37">D391</f>
        <v>8200</v>
      </c>
      <c r="E390" s="112">
        <f t="shared" si="37"/>
        <v>8132.86</v>
      </c>
      <c r="F390" s="115">
        <f t="shared" ref="F390:F398" si="38">D390-E390</f>
        <v>67.140000000000327</v>
      </c>
    </row>
    <row r="391" spans="1:6" ht="21.75" customHeight="1">
      <c r="A391" s="65" t="s">
        <v>591</v>
      </c>
      <c r="B391" s="114">
        <v>200</v>
      </c>
      <c r="C391" s="60" t="s">
        <v>593</v>
      </c>
      <c r="D391" s="112">
        <f t="shared" si="37"/>
        <v>8200</v>
      </c>
      <c r="E391" s="112">
        <f t="shared" si="37"/>
        <v>8132.86</v>
      </c>
      <c r="F391" s="115">
        <f t="shared" si="38"/>
        <v>67.140000000000327</v>
      </c>
    </row>
    <row r="392" spans="1:6" ht="21" customHeight="1">
      <c r="A392" s="65" t="s">
        <v>594</v>
      </c>
      <c r="B392" s="114">
        <v>200</v>
      </c>
      <c r="C392" s="60" t="s">
        <v>595</v>
      </c>
      <c r="D392" s="112">
        <f t="shared" si="37"/>
        <v>8200</v>
      </c>
      <c r="E392" s="112">
        <f t="shared" si="37"/>
        <v>8132.86</v>
      </c>
      <c r="F392" s="115">
        <f t="shared" si="38"/>
        <v>67.140000000000327</v>
      </c>
    </row>
    <row r="393" spans="1:6" ht="21" customHeight="1">
      <c r="A393" s="65" t="s">
        <v>596</v>
      </c>
      <c r="B393" s="114">
        <v>200</v>
      </c>
      <c r="C393" s="60" t="s">
        <v>597</v>
      </c>
      <c r="D393" s="112">
        <f t="shared" si="37"/>
        <v>8200</v>
      </c>
      <c r="E393" s="112">
        <f t="shared" si="37"/>
        <v>8132.86</v>
      </c>
      <c r="F393" s="115">
        <f t="shared" si="38"/>
        <v>67.140000000000327</v>
      </c>
    </row>
    <row r="394" spans="1:6" ht="23.25" customHeight="1">
      <c r="A394" s="70" t="s">
        <v>598</v>
      </c>
      <c r="B394" s="114">
        <v>200</v>
      </c>
      <c r="C394" s="60" t="s">
        <v>599</v>
      </c>
      <c r="D394" s="112">
        <f t="shared" si="37"/>
        <v>8200</v>
      </c>
      <c r="E394" s="112">
        <f t="shared" si="37"/>
        <v>8132.86</v>
      </c>
      <c r="F394" s="115">
        <f t="shared" si="38"/>
        <v>67.140000000000327</v>
      </c>
    </row>
    <row r="395" spans="1:6" ht="13.5" customHeight="1">
      <c r="A395" s="65" t="s">
        <v>600</v>
      </c>
      <c r="B395" s="114">
        <v>200</v>
      </c>
      <c r="C395" s="60" t="s">
        <v>601</v>
      </c>
      <c r="D395" s="112">
        <f t="shared" si="37"/>
        <v>8200</v>
      </c>
      <c r="E395" s="112">
        <f t="shared" si="37"/>
        <v>8132.86</v>
      </c>
      <c r="F395" s="115">
        <f t="shared" si="38"/>
        <v>67.140000000000327</v>
      </c>
    </row>
    <row r="396" spans="1:6" ht="13.5" customHeight="1">
      <c r="A396" s="65" t="s">
        <v>120</v>
      </c>
      <c r="B396" s="114">
        <v>200</v>
      </c>
      <c r="C396" s="60" t="s">
        <v>605</v>
      </c>
      <c r="D396" s="112">
        <f t="shared" si="37"/>
        <v>8200</v>
      </c>
      <c r="E396" s="112">
        <f t="shared" si="37"/>
        <v>8132.86</v>
      </c>
      <c r="F396" s="115">
        <f t="shared" si="38"/>
        <v>67.140000000000327</v>
      </c>
    </row>
    <row r="397" spans="1:6" ht="22.5" customHeight="1">
      <c r="A397" s="65" t="s">
        <v>590</v>
      </c>
      <c r="B397" s="114">
        <v>200</v>
      </c>
      <c r="C397" s="60" t="s">
        <v>602</v>
      </c>
      <c r="D397" s="112">
        <f t="shared" si="37"/>
        <v>8200</v>
      </c>
      <c r="E397" s="112">
        <f t="shared" si="37"/>
        <v>8132.86</v>
      </c>
      <c r="F397" s="115">
        <f t="shared" si="38"/>
        <v>67.140000000000327</v>
      </c>
    </row>
    <row r="398" spans="1:6" ht="13.5" customHeight="1">
      <c r="A398" s="65" t="s">
        <v>603</v>
      </c>
      <c r="B398" s="114">
        <v>200</v>
      </c>
      <c r="C398" s="60" t="s">
        <v>604</v>
      </c>
      <c r="D398" s="112">
        <v>8200</v>
      </c>
      <c r="E398" s="112">
        <v>8132.86</v>
      </c>
      <c r="F398" s="115">
        <f t="shared" si="38"/>
        <v>67.140000000000327</v>
      </c>
    </row>
    <row r="399" spans="1:6" ht="12.75" customHeight="1">
      <c r="A399" s="67"/>
      <c r="B399" s="47"/>
      <c r="C399" s="32"/>
      <c r="D399" s="32"/>
      <c r="E399" s="32"/>
      <c r="F399" s="32"/>
    </row>
    <row r="400" spans="1:6" ht="22.5">
      <c r="A400" s="70" t="s">
        <v>17</v>
      </c>
      <c r="B400" s="61">
        <v>450</v>
      </c>
      <c r="C400" s="43" t="s">
        <v>16</v>
      </c>
      <c r="D400" s="41">
        <v>-578000</v>
      </c>
      <c r="E400" s="41">
        <v>-703917.94</v>
      </c>
      <c r="F400" s="43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2014-02-17T11:01:26Z</cp:lastPrinted>
  <dcterms:created xsi:type="dcterms:W3CDTF">1999-06-18T11:49:53Z</dcterms:created>
  <dcterms:modified xsi:type="dcterms:W3CDTF">2014-02-17T11:02:13Z</dcterms:modified>
</cp:coreProperties>
</file>